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5"/>
  </bookViews>
  <sheets>
    <sheet name="4BF_1.pol." sheetId="1" r:id="rId1"/>
    <sheet name="4BF_2.pol." sheetId="2" r:id="rId2"/>
    <sheet name="5BF_1.pol." sheetId="3" r:id="rId3"/>
    <sheet name="5BF_2.pol." sheetId="4" r:id="rId4"/>
    <sheet name="4AF_1.pol." sheetId="5" r:id="rId5"/>
    <sheet name="4AF_2.pol." sheetId="6" r:id="rId6"/>
  </sheets>
  <definedNames/>
  <calcPr fullCalcOnLoad="1"/>
</workbook>
</file>

<file path=xl/sharedStrings.xml><?xml version="1.0" encoding="utf-8"?>
<sst xmlns="http://schemas.openxmlformats.org/spreadsheetml/2006/main" count="667" uniqueCount="227">
  <si>
    <t>MOJE BODOVÁ HODNOTA</t>
  </si>
  <si>
    <t>MAXIMÁLNÍ BODOVÁ HODNOTA</t>
  </si>
  <si>
    <t>SOUČET BODŮ</t>
  </si>
  <si>
    <t>PROCENTA</t>
  </si>
  <si>
    <t>VÝSLEDNÁ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</si>
  <si>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</si>
  <si>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</si>
  <si>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</si>
  <si>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</si>
  <si>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</si>
  <si>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</si>
  <si>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</si>
  <si>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</si>
  <si>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</si>
  <si>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</si>
  <si>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</si>
  <si>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</si>
  <si>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</si>
  <si>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</si>
  <si>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</si>
  <si>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</si>
  <si>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</si>
  <si>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</si>
  <si>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</si>
  <si>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</si>
  <si>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</si>
  <si>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</si>
  <si>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</si>
  <si>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</si>
  <si>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</si>
  <si>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</si>
  <si>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</si>
  <si>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</si>
  <si>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Průměr písemek</t>
  </si>
  <si>
    <t>malá 1 = 0,25p</t>
  </si>
  <si>
    <t>malá 5 = -0,25p</t>
  </si>
  <si>
    <t>body za CC se počítají 2x</t>
  </si>
  <si>
    <t>Tereza</t>
  </si>
  <si>
    <t>Němcová</t>
  </si>
  <si>
    <t>Tomáš</t>
  </si>
  <si>
    <t>Natálie</t>
  </si>
  <si>
    <t>28.</t>
  </si>
  <si>
    <t>Khamit</t>
  </si>
  <si>
    <t>Abdulvaliyev</t>
  </si>
  <si>
    <t>Veronika</t>
  </si>
  <si>
    <t>Baráková</t>
  </si>
  <si>
    <t>Buda</t>
  </si>
  <si>
    <t>Vanda</t>
  </si>
  <si>
    <t>Fousková</t>
  </si>
  <si>
    <t>Pavlína</t>
  </si>
  <si>
    <t>Guziurová</t>
  </si>
  <si>
    <t>Justina</t>
  </si>
  <si>
    <t>Hatemová</t>
  </si>
  <si>
    <t>Jana</t>
  </si>
  <si>
    <t>Havránková</t>
  </si>
  <si>
    <t>Laura Claudie</t>
  </si>
  <si>
    <t>Hermanová</t>
  </si>
  <si>
    <t>Klimková</t>
  </si>
  <si>
    <t>Eliška</t>
  </si>
  <si>
    <t>Kučerová</t>
  </si>
  <si>
    <t>Anna</t>
  </si>
  <si>
    <t>Marta</t>
  </si>
  <si>
    <t>Mariančuk</t>
  </si>
  <si>
    <t>Elisabeth-Marie</t>
  </si>
  <si>
    <t>Matýšková</t>
  </si>
  <si>
    <t>Olga</t>
  </si>
  <si>
    <t>Melnyk</t>
  </si>
  <si>
    <t>Iveta</t>
  </si>
  <si>
    <t>Ivana</t>
  </si>
  <si>
    <t>Rundštuková</t>
  </si>
  <si>
    <t>Rybníčková</t>
  </si>
  <si>
    <t>Martina</t>
  </si>
  <si>
    <t>Samotná</t>
  </si>
  <si>
    <t>Jakub</t>
  </si>
  <si>
    <t>Sklenák</t>
  </si>
  <si>
    <t>Daniel</t>
  </si>
  <si>
    <t>Suchý</t>
  </si>
  <si>
    <t>Alžběta</t>
  </si>
  <si>
    <t>Šimáčková</t>
  </si>
  <si>
    <t>Barbora</t>
  </si>
  <si>
    <t>Šrámková</t>
  </si>
  <si>
    <t>Katarína</t>
  </si>
  <si>
    <t>Štrbáková</t>
  </si>
  <si>
    <t>Tomáš-Albert</t>
  </si>
  <si>
    <t>Valeček</t>
  </si>
  <si>
    <t>Vávrová</t>
  </si>
  <si>
    <t>Večeřa</t>
  </si>
  <si>
    <t>Vítová</t>
  </si>
  <si>
    <t>Patrik</t>
  </si>
  <si>
    <t>Zíval</t>
  </si>
  <si>
    <t>plusové body</t>
  </si>
  <si>
    <t>minusové body</t>
  </si>
  <si>
    <t>4.BF</t>
  </si>
  <si>
    <t>84 - 100 %</t>
  </si>
  <si>
    <t>67,0 - 83,9 %</t>
  </si>
  <si>
    <t>50 - 66,9 %</t>
  </si>
  <si>
    <t>33,0 - 49,9 %</t>
  </si>
  <si>
    <t>0 - 32,9 %</t>
  </si>
  <si>
    <t>approximation, polynomes</t>
  </si>
  <si>
    <t>23.9.</t>
  </si>
  <si>
    <t>trigonométrie 1</t>
  </si>
  <si>
    <t>10.10.</t>
  </si>
  <si>
    <t>éq.trig.</t>
  </si>
  <si>
    <t>1.11.</t>
  </si>
  <si>
    <t>inéq.trig. Courbes rep.</t>
  </si>
  <si>
    <t>9.11.</t>
  </si>
  <si>
    <t>1.čtvrtletní písemka</t>
  </si>
  <si>
    <t>15.11.</t>
  </si>
  <si>
    <t>homothétie</t>
  </si>
  <si>
    <t>6.12.</t>
  </si>
  <si>
    <t>CC1</t>
  </si>
  <si>
    <t>13.12.</t>
  </si>
  <si>
    <t>Trigonométrie</t>
  </si>
  <si>
    <t>17.1.</t>
  </si>
  <si>
    <t>complexes</t>
  </si>
  <si>
    <t>2.2.</t>
  </si>
  <si>
    <t>Géométrie analytique dans le plan</t>
  </si>
  <si>
    <t>3.3.</t>
  </si>
  <si>
    <t>Cercle, tangente, f.d´AlKashi</t>
  </si>
  <si>
    <t>9.3.</t>
  </si>
  <si>
    <t>F.puissances, courbes, calcul</t>
  </si>
  <si>
    <t>30.3.</t>
  </si>
  <si>
    <t xml:space="preserve">čtvrtletní písemná práce </t>
  </si>
  <si>
    <t>11.4.</t>
  </si>
  <si>
    <t>racines,équations irrationnelles</t>
  </si>
  <si>
    <t>2.5.</t>
  </si>
  <si>
    <t>fonction exp., éq.exp.</t>
  </si>
  <si>
    <t>19.5.</t>
  </si>
  <si>
    <t>CC2</t>
  </si>
  <si>
    <t>9.6.</t>
  </si>
  <si>
    <t>5.BF</t>
  </si>
  <si>
    <t>f.exp.,équat.,inéq.</t>
  </si>
  <si>
    <t>19.9.</t>
  </si>
  <si>
    <t>f.logarithme</t>
  </si>
  <si>
    <t>5.10.</t>
  </si>
  <si>
    <t>inéq.et éq. Log.</t>
  </si>
  <si>
    <t>limites</t>
  </si>
  <si>
    <t>7.11.</t>
  </si>
  <si>
    <t>dérivées</t>
  </si>
  <si>
    <t>16.11.</t>
  </si>
  <si>
    <t>courbe repr. de f</t>
  </si>
  <si>
    <t>4.12.</t>
  </si>
  <si>
    <t>11.12.</t>
  </si>
  <si>
    <t>dérivéé de f.usuelle, composée</t>
  </si>
  <si>
    <t>11.1.</t>
  </si>
  <si>
    <t>A-C</t>
  </si>
  <si>
    <t>30.1.</t>
  </si>
  <si>
    <t>Binome de Newton</t>
  </si>
  <si>
    <t>22.2.</t>
  </si>
  <si>
    <t>G-A plane</t>
  </si>
  <si>
    <t>1.3.</t>
  </si>
  <si>
    <t>Suites-généralités</t>
  </si>
  <si>
    <t>22.3.</t>
  </si>
  <si>
    <t>Suites arith., géom.</t>
  </si>
  <si>
    <t>18.4.</t>
  </si>
  <si>
    <t>Complexes</t>
  </si>
  <si>
    <t>3.5.</t>
  </si>
  <si>
    <t>24.5.</t>
  </si>
  <si>
    <t>4.AF</t>
  </si>
  <si>
    <t xml:space="preserve">Andreevská </t>
  </si>
  <si>
    <t>Iza</t>
  </si>
  <si>
    <t>Bugnerová</t>
  </si>
  <si>
    <t>Ema</t>
  </si>
  <si>
    <t>Cvrkalová</t>
  </si>
  <si>
    <t>Dočekalová</t>
  </si>
  <si>
    <t>Adéla</t>
  </si>
  <si>
    <t>Ilona</t>
  </si>
  <si>
    <t>Doová</t>
  </si>
  <si>
    <t>Eva</t>
  </si>
  <si>
    <t>Alice</t>
  </si>
  <si>
    <t>Kohoutková</t>
  </si>
  <si>
    <t>Julie</t>
  </si>
  <si>
    <t>Králová</t>
  </si>
  <si>
    <t>Křížová</t>
  </si>
  <si>
    <t>Andrea</t>
  </si>
  <si>
    <t>Luu Huong</t>
  </si>
  <si>
    <t>Hanka</t>
  </si>
  <si>
    <t>Prokopová</t>
  </si>
  <si>
    <t>Říha</t>
  </si>
  <si>
    <t>Martin</t>
  </si>
  <si>
    <t>Shtyn</t>
  </si>
  <si>
    <t>Bogdan</t>
  </si>
  <si>
    <t>Schwarzová</t>
  </si>
  <si>
    <t>Niki</t>
  </si>
  <si>
    <t>Stříbrná</t>
  </si>
  <si>
    <t>Aneta</t>
  </si>
  <si>
    <t>Svadbík</t>
  </si>
  <si>
    <t>Šimeček</t>
  </si>
  <si>
    <t>Max</t>
  </si>
  <si>
    <t>Tesařík</t>
  </si>
  <si>
    <t>Václav</t>
  </si>
  <si>
    <t>Tichý</t>
  </si>
  <si>
    <t>Šimon</t>
  </si>
  <si>
    <t>Tučková</t>
  </si>
  <si>
    <t>Johanka</t>
  </si>
  <si>
    <t>Tvrdoň</t>
  </si>
  <si>
    <t>Honza</t>
  </si>
  <si>
    <t>Vybíhal</t>
  </si>
  <si>
    <t>John</t>
  </si>
  <si>
    <t>fonctions polynomes</t>
  </si>
  <si>
    <t>24.9.</t>
  </si>
  <si>
    <t>mínusové body</t>
  </si>
  <si>
    <t>valeurs rem. F.trig.</t>
  </si>
  <si>
    <t>15.10.</t>
  </si>
  <si>
    <t>équations trig.simples</t>
  </si>
  <si>
    <t>22.10.</t>
  </si>
  <si>
    <t>Šiklová</t>
  </si>
  <si>
    <t>Karolína</t>
  </si>
  <si>
    <t>Ryšková</t>
  </si>
  <si>
    <t>Kateřina</t>
  </si>
  <si>
    <t>équations trig.</t>
  </si>
  <si>
    <t>6.11.</t>
  </si>
  <si>
    <t>inéquations trig.</t>
  </si>
  <si>
    <t>13.11.</t>
  </si>
  <si>
    <t>courbes repr. Des f.trig.</t>
  </si>
  <si>
    <t>19.11.</t>
  </si>
  <si>
    <t>čtvrtletka</t>
  </si>
  <si>
    <t>22.11.</t>
  </si>
  <si>
    <t>10.12.</t>
  </si>
  <si>
    <t>14.1.</t>
  </si>
  <si>
    <t>relations trig.</t>
  </si>
  <si>
    <t>Transformations</t>
  </si>
  <si>
    <t>11.2.</t>
  </si>
  <si>
    <t>13.5.</t>
  </si>
  <si>
    <t>G-A dans le plan</t>
  </si>
  <si>
    <t>27.5.</t>
  </si>
  <si>
    <t>!.pololet9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</si>
</sst>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51">
    <font>
      <sz val="10"/>
      <name val="Arial CE"/>
      <family val="0"/>
    </font>
    <font>
      <sz val="10"/>
      <color indexed="10"/>
      <name val="Arial CE"/>
      <family val="0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/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/>
      <right style="medium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14" fontId="4" fillId="0" borderId="15" xfId="0" applyNumberFormat="1" applyFont="1" applyBorder="1" applyAlignment="1">
      <alignment horizontal="center" textRotation="90"/>
    </xf>
    <xf numFmtId="14" fontId="4" fillId="0" borderId="16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64" fontId="7" fillId="0" borderId="11" xfId="0" applyNumberFormat="1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4" fontId="0" fillId="0" borderId="1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2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5" fillId="0" borderId="11" xfId="0" applyFont="1" applyBorder="1" applyAlignment="1">
      <alignment horizontal="center" textRotation="90"/>
    </xf>
    <xf numFmtId="0" fontId="11" fillId="0" borderId="17" xfId="0" applyFon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164" fontId="0" fillId="0" borderId="24" xfId="0" applyNumberFormat="1" applyFill="1" applyBorder="1" applyAlignment="1">
      <alignment vertical="center"/>
    </xf>
    <xf numFmtId="164" fontId="4" fillId="0" borderId="18" xfId="0" applyNumberFormat="1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64" fontId="0" fillId="34" borderId="2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1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35" borderId="11" xfId="0" applyFill="1" applyBorder="1" applyAlignment="1">
      <alignment/>
    </xf>
    <xf numFmtId="0" fontId="6" fillId="35" borderId="15" xfId="0" applyFont="1" applyFill="1" applyBorder="1" applyAlignment="1">
      <alignment horizontal="center" textRotation="90"/>
    </xf>
    <xf numFmtId="0" fontId="8" fillId="35" borderId="17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2" fontId="10" fillId="35" borderId="1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center" textRotation="90"/>
    </xf>
    <xf numFmtId="0" fontId="0" fillId="35" borderId="17" xfId="0" applyFill="1" applyBorder="1" applyAlignment="1">
      <alignment horizontal="center" vertical="center"/>
    </xf>
    <xf numFmtId="1" fontId="10" fillId="35" borderId="1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0" applyNumberFormat="1" applyFill="1" applyBorder="1" applyAlignment="1">
      <alignment/>
    </xf>
    <xf numFmtId="164" fontId="7" fillId="35" borderId="11" xfId="0" applyNumberFormat="1" applyFont="1" applyFill="1" applyBorder="1" applyAlignment="1">
      <alignment horizontal="center" textRotation="90"/>
    </xf>
    <xf numFmtId="0" fontId="9" fillId="35" borderId="19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2" fontId="11" fillId="34" borderId="2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textRotation="90"/>
    </xf>
    <xf numFmtId="0" fontId="50" fillId="0" borderId="17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164" fontId="0" fillId="34" borderId="36" xfId="0" applyNumberFormat="1" applyFill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37" xfId="0" applyBorder="1" applyAlignment="1">
      <alignment vertical="center" wrapText="1"/>
    </xf>
    <xf numFmtId="0" fontId="0" fillId="0" borderId="38" xfId="0" applyFill="1" applyBorder="1" applyAlignment="1">
      <alignment/>
    </xf>
    <xf numFmtId="2" fontId="10" fillId="0" borderId="39" xfId="0" applyNumberFormat="1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/>
    </xf>
    <xf numFmtId="2" fontId="10" fillId="35" borderId="40" xfId="0" applyNumberFormat="1" applyFont="1" applyFill="1" applyBorder="1" applyAlignment="1">
      <alignment horizontal="center"/>
    </xf>
    <xf numFmtId="1" fontId="10" fillId="35" borderId="4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A1" sqref="A1:AI36"/>
    </sheetView>
  </sheetViews>
  <sheetFormatPr defaultColWidth="9.00390625" defaultRowHeight="12.75"/>
  <cols>
    <col min="1" max="1" width="4.125" style="0" customWidth="1"/>
    <col min="2" max="2" width="13.25390625" style="0" customWidth="1"/>
    <col min="3" max="3" width="11.125" style="0" customWidth="1"/>
    <col min="4" max="4" width="3.75390625" style="0" customWidth="1"/>
    <col min="5" max="6" width="4.25390625" style="0" customWidth="1"/>
    <col min="7" max="7" width="4.25390625" style="28" customWidth="1"/>
    <col min="8" max="8" width="3.75390625" style="0" customWidth="1"/>
    <col min="9" max="10" width="4.25390625" style="0" customWidth="1"/>
    <col min="11" max="12" width="4.125" style="0" customWidth="1"/>
    <col min="13" max="13" width="4.25390625" style="26" customWidth="1"/>
    <col min="14" max="14" width="3.00390625" style="0" customWidth="1"/>
    <col min="15" max="15" width="2.75390625" style="26" customWidth="1"/>
    <col min="16" max="17" width="2.875" style="0" customWidth="1"/>
    <col min="18" max="18" width="4.25390625" style="27" customWidth="1"/>
    <col min="19" max="19" width="5.00390625" style="57" customWidth="1"/>
    <col min="20" max="22" width="2.75390625" style="27" customWidth="1"/>
    <col min="23" max="23" width="2.75390625" style="28" customWidth="1"/>
    <col min="24" max="26" width="2.75390625" style="0" customWidth="1"/>
    <col min="27" max="27" width="2.75390625" style="28" customWidth="1"/>
    <col min="28" max="28" width="2.75390625" style="0" customWidth="1"/>
    <col min="29" max="29" width="4.625" style="0" customWidth="1"/>
    <col min="30" max="30" width="2.75390625" style="0" customWidth="1"/>
    <col min="31" max="31" width="1.12109375" style="0" customWidth="1"/>
    <col min="32" max="32" width="1.37890625" style="0" customWidth="1"/>
    <col min="33" max="33" width="4.75390625" style="63" customWidth="1"/>
    <col min="34" max="34" width="6.125" style="29" customWidth="1"/>
    <col min="35" max="35" width="5.625" style="62" customWidth="1"/>
    <col min="36" max="36" width="5.75390625" style="3" customWidth="1"/>
    <col min="37" max="37" width="4.125" style="0" customWidth="1"/>
  </cols>
  <sheetData>
    <row r="1" spans="1:36" ht="9.75" customHeight="1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  <c r="AJ1"/>
    </row>
    <row r="2" spans="1:36" ht="51" customHeight="1" thickBot="1">
      <c r="A2" s="90"/>
      <c r="B2" s="4" t="s">
        <v>92</v>
      </c>
      <c r="C2" s="5"/>
      <c r="D2" s="6" t="s">
        <v>98</v>
      </c>
      <c r="E2" s="7" t="s">
        <v>100</v>
      </c>
      <c r="F2" s="8" t="s">
        <v>102</v>
      </c>
      <c r="G2" s="8" t="s">
        <v>104</v>
      </c>
      <c r="H2" s="9" t="s">
        <v>106</v>
      </c>
      <c r="I2" s="9" t="s">
        <v>108</v>
      </c>
      <c r="J2" s="9" t="s">
        <v>110</v>
      </c>
      <c r="K2" s="30" t="s">
        <v>112</v>
      </c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99</v>
      </c>
      <c r="U2" s="12" t="s">
        <v>101</v>
      </c>
      <c r="V2" s="12" t="s">
        <v>103</v>
      </c>
      <c r="W2" s="12" t="s">
        <v>105</v>
      </c>
      <c r="X2" s="12" t="s">
        <v>107</v>
      </c>
      <c r="Y2" s="12" t="s">
        <v>109</v>
      </c>
      <c r="Z2" s="11" t="s">
        <v>111</v>
      </c>
      <c r="AA2" s="12" t="s">
        <v>113</v>
      </c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  <c r="AJ2"/>
    </row>
    <row r="3" spans="1:35" s="21" customFormat="1" ht="10.5" customHeight="1" thickBot="1">
      <c r="A3" s="92" t="s">
        <v>6</v>
      </c>
      <c r="B3" s="51" t="s">
        <v>42</v>
      </c>
      <c r="C3" s="71" t="s">
        <v>43</v>
      </c>
      <c r="D3" s="72">
        <v>10</v>
      </c>
      <c r="E3" s="31">
        <v>7</v>
      </c>
      <c r="F3" s="31">
        <v>4.75</v>
      </c>
      <c r="G3" s="31">
        <v>6.5</v>
      </c>
      <c r="H3" s="31">
        <v>18</v>
      </c>
      <c r="I3" s="31">
        <v>6.75</v>
      </c>
      <c r="J3" s="31">
        <v>22.55</v>
      </c>
      <c r="K3" s="31">
        <v>4.25</v>
      </c>
      <c r="L3" s="31"/>
      <c r="M3" s="68"/>
      <c r="N3" s="31"/>
      <c r="O3" s="31"/>
      <c r="P3" s="31"/>
      <c r="Q3" s="31">
        <v>1</v>
      </c>
      <c r="R3" s="31"/>
      <c r="S3" s="54">
        <f>SUM(D3:Q3)-R3</f>
        <v>80.8</v>
      </c>
      <c r="T3" s="17">
        <v>10</v>
      </c>
      <c r="U3" s="18">
        <v>10</v>
      </c>
      <c r="V3" s="18">
        <v>10</v>
      </c>
      <c r="W3" s="18">
        <v>10</v>
      </c>
      <c r="X3" s="18">
        <v>20</v>
      </c>
      <c r="Y3" s="18">
        <v>10</v>
      </c>
      <c r="Z3" s="19">
        <v>40</v>
      </c>
      <c r="AA3" s="18">
        <v>10</v>
      </c>
      <c r="AB3" s="18"/>
      <c r="AC3" s="44"/>
      <c r="AD3" s="18"/>
      <c r="AE3" s="18"/>
      <c r="AF3" s="18"/>
      <c r="AG3" s="60">
        <f>SUM(T3:AF3)</f>
        <v>120</v>
      </c>
      <c r="AH3" s="20">
        <f aca="true" t="shared" si="0" ref="AH3:AH16">S3/AG3*100</f>
        <v>67.33333333333333</v>
      </c>
      <c r="AI3" s="66" t="str">
        <f>IF(AH3&gt;=84,"1",IF(AH3&gt;=67,"2",IF(AH3&gt;=50,"3",IF(AH3&gt;=33,"4","5"))))</f>
        <v>2</v>
      </c>
    </row>
    <row r="4" spans="1:35" s="21" customFormat="1" ht="10.5" customHeight="1" thickBot="1">
      <c r="A4" s="93" t="s">
        <v>7</v>
      </c>
      <c r="B4" s="51" t="s">
        <v>44</v>
      </c>
      <c r="C4" s="51" t="s">
        <v>45</v>
      </c>
      <c r="D4" s="31">
        <v>10</v>
      </c>
      <c r="E4" s="31">
        <v>10</v>
      </c>
      <c r="F4" s="31">
        <v>6.5</v>
      </c>
      <c r="G4" s="31">
        <v>8.5</v>
      </c>
      <c r="H4" s="31">
        <v>17</v>
      </c>
      <c r="I4" s="31">
        <v>6</v>
      </c>
      <c r="J4" s="31">
        <v>37.4</v>
      </c>
      <c r="K4" s="31">
        <v>5.5</v>
      </c>
      <c r="L4" s="31"/>
      <c r="M4" s="68"/>
      <c r="N4" s="31"/>
      <c r="O4" s="31"/>
      <c r="P4" s="31"/>
      <c r="Q4" s="31">
        <v>0.25</v>
      </c>
      <c r="R4" s="34"/>
      <c r="S4" s="54">
        <f aca="true" t="shared" si="1" ref="S4:S30">SUM(D4:Q4)-R4</f>
        <v>101.15</v>
      </c>
      <c r="T4" s="17">
        <v>10</v>
      </c>
      <c r="U4" s="18">
        <v>10</v>
      </c>
      <c r="V4" s="18">
        <v>10</v>
      </c>
      <c r="W4" s="18">
        <v>10</v>
      </c>
      <c r="X4" s="18">
        <v>20</v>
      </c>
      <c r="Y4" s="18">
        <v>10</v>
      </c>
      <c r="Z4" s="19">
        <v>40</v>
      </c>
      <c r="AA4" s="18">
        <v>10</v>
      </c>
      <c r="AB4" s="18"/>
      <c r="AC4" s="44"/>
      <c r="AD4" s="18"/>
      <c r="AE4" s="18"/>
      <c r="AF4" s="18"/>
      <c r="AG4" s="60">
        <f aca="true" t="shared" si="2" ref="AG4:AG16">SUM(T4:AF4)</f>
        <v>120</v>
      </c>
      <c r="AH4" s="23">
        <f t="shared" si="0"/>
        <v>84.29166666666667</v>
      </c>
      <c r="AI4" s="66" t="str">
        <f aca="true" t="shared" si="3" ref="AI4:AI30">IF(AH4&gt;=84,"1",IF(AH4&gt;=67,"2",IF(AH4&gt;=50,"3",IF(AH4&gt;=33,"4","5"))))</f>
        <v>1</v>
      </c>
    </row>
    <row r="5" spans="1:35" s="21" customFormat="1" ht="10.5" customHeight="1" thickBot="1">
      <c r="A5" s="93" t="s">
        <v>8</v>
      </c>
      <c r="B5" s="51" t="s">
        <v>39</v>
      </c>
      <c r="C5" s="51" t="s">
        <v>46</v>
      </c>
      <c r="D5" s="31">
        <v>9</v>
      </c>
      <c r="E5" s="31">
        <v>5.5</v>
      </c>
      <c r="F5" s="31">
        <v>5</v>
      </c>
      <c r="G5" s="31">
        <v>4</v>
      </c>
      <c r="H5" s="31">
        <v>8.5</v>
      </c>
      <c r="I5" s="31">
        <v>1</v>
      </c>
      <c r="J5" s="31">
        <v>20.9</v>
      </c>
      <c r="K5" s="31">
        <v>4</v>
      </c>
      <c r="L5" s="31"/>
      <c r="M5" s="68"/>
      <c r="N5" s="31"/>
      <c r="O5" s="31"/>
      <c r="P5" s="31"/>
      <c r="Q5" s="31">
        <v>0.75</v>
      </c>
      <c r="R5" s="31"/>
      <c r="S5" s="54">
        <f t="shared" si="1"/>
        <v>58.65</v>
      </c>
      <c r="T5" s="17">
        <v>10</v>
      </c>
      <c r="U5" s="18">
        <v>10</v>
      </c>
      <c r="V5" s="18">
        <v>10</v>
      </c>
      <c r="W5" s="18">
        <v>10</v>
      </c>
      <c r="X5" s="18">
        <v>20</v>
      </c>
      <c r="Y5" s="18">
        <v>10</v>
      </c>
      <c r="Z5" s="19">
        <v>40</v>
      </c>
      <c r="AA5" s="18">
        <v>10</v>
      </c>
      <c r="AB5" s="18"/>
      <c r="AC5" s="44"/>
      <c r="AD5" s="18"/>
      <c r="AE5" s="18"/>
      <c r="AF5" s="18"/>
      <c r="AG5" s="60">
        <f t="shared" si="2"/>
        <v>120</v>
      </c>
      <c r="AH5" s="23">
        <f t="shared" si="0"/>
        <v>48.87499999999999</v>
      </c>
      <c r="AI5" s="66" t="str">
        <f t="shared" si="3"/>
        <v>4</v>
      </c>
    </row>
    <row r="6" spans="1:35" s="21" customFormat="1" ht="10.5" customHeight="1" thickBot="1">
      <c r="A6" s="92" t="s">
        <v>9</v>
      </c>
      <c r="B6" s="51" t="s">
        <v>47</v>
      </c>
      <c r="C6" s="51" t="s">
        <v>48</v>
      </c>
      <c r="D6" s="31">
        <v>10</v>
      </c>
      <c r="E6" s="31">
        <v>7.5</v>
      </c>
      <c r="F6" s="31">
        <v>9.5</v>
      </c>
      <c r="G6" s="31">
        <v>9</v>
      </c>
      <c r="H6" s="31">
        <v>18.5</v>
      </c>
      <c r="I6" s="31">
        <v>7.5</v>
      </c>
      <c r="J6" s="31">
        <v>33.55</v>
      </c>
      <c r="K6" s="31">
        <v>10</v>
      </c>
      <c r="L6" s="31"/>
      <c r="M6" s="68"/>
      <c r="N6" s="31"/>
      <c r="O6" s="31"/>
      <c r="P6" s="31"/>
      <c r="Q6" s="31">
        <v>4.75</v>
      </c>
      <c r="R6" s="31"/>
      <c r="S6" s="54">
        <f t="shared" si="1"/>
        <v>110.3</v>
      </c>
      <c r="T6" s="17">
        <v>10</v>
      </c>
      <c r="U6" s="18">
        <v>10</v>
      </c>
      <c r="V6" s="18">
        <v>10</v>
      </c>
      <c r="W6" s="18">
        <v>10</v>
      </c>
      <c r="X6" s="18">
        <v>20</v>
      </c>
      <c r="Y6" s="18">
        <v>10</v>
      </c>
      <c r="Z6" s="19">
        <v>40</v>
      </c>
      <c r="AA6" s="18">
        <v>10</v>
      </c>
      <c r="AB6" s="18"/>
      <c r="AC6" s="44"/>
      <c r="AD6" s="18"/>
      <c r="AE6" s="18"/>
      <c r="AF6" s="18"/>
      <c r="AG6" s="60">
        <f t="shared" si="2"/>
        <v>120</v>
      </c>
      <c r="AH6" s="23">
        <f t="shared" si="0"/>
        <v>91.91666666666667</v>
      </c>
      <c r="AI6" s="66" t="str">
        <f t="shared" si="3"/>
        <v>1</v>
      </c>
    </row>
    <row r="7" spans="1:35" s="21" customFormat="1" ht="10.5" customHeight="1" thickBot="1">
      <c r="A7" s="93" t="s">
        <v>10</v>
      </c>
      <c r="B7" s="51" t="s">
        <v>49</v>
      </c>
      <c r="C7" s="51" t="s">
        <v>50</v>
      </c>
      <c r="D7" s="31">
        <v>9</v>
      </c>
      <c r="E7" s="31">
        <v>8</v>
      </c>
      <c r="F7" s="31">
        <v>1.75</v>
      </c>
      <c r="G7" s="31">
        <v>7</v>
      </c>
      <c r="H7" s="31">
        <v>17</v>
      </c>
      <c r="I7" s="31">
        <v>2</v>
      </c>
      <c r="J7" s="31">
        <v>18.7</v>
      </c>
      <c r="K7" s="31">
        <v>7.5</v>
      </c>
      <c r="L7" s="31"/>
      <c r="M7" s="68"/>
      <c r="N7" s="31"/>
      <c r="O7" s="31"/>
      <c r="P7" s="31"/>
      <c r="Q7" s="31">
        <v>0.75</v>
      </c>
      <c r="R7" s="31"/>
      <c r="S7" s="54">
        <f t="shared" si="1"/>
        <v>71.7</v>
      </c>
      <c r="T7" s="17">
        <v>10</v>
      </c>
      <c r="U7" s="18">
        <v>10</v>
      </c>
      <c r="V7" s="18">
        <v>10</v>
      </c>
      <c r="W7" s="18">
        <v>10</v>
      </c>
      <c r="X7" s="18">
        <v>20</v>
      </c>
      <c r="Y7" s="18">
        <v>10</v>
      </c>
      <c r="Z7" s="19">
        <v>40</v>
      </c>
      <c r="AA7" s="18">
        <v>10</v>
      </c>
      <c r="AB7" s="18"/>
      <c r="AC7" s="44"/>
      <c r="AD7" s="18"/>
      <c r="AE7" s="18"/>
      <c r="AF7" s="18"/>
      <c r="AG7" s="60">
        <f t="shared" si="2"/>
        <v>120</v>
      </c>
      <c r="AH7" s="23">
        <f t="shared" si="0"/>
        <v>59.75</v>
      </c>
      <c r="AI7" s="66" t="str">
        <f t="shared" si="3"/>
        <v>3</v>
      </c>
    </row>
    <row r="8" spans="1:35" s="21" customFormat="1" ht="10.5" customHeight="1" thickBot="1">
      <c r="A8" s="93" t="s">
        <v>11</v>
      </c>
      <c r="B8" s="51" t="s">
        <v>51</v>
      </c>
      <c r="C8" s="51" t="s">
        <v>52</v>
      </c>
      <c r="D8" s="31">
        <v>10</v>
      </c>
      <c r="E8" s="31">
        <v>7.5</v>
      </c>
      <c r="F8" s="31">
        <v>7</v>
      </c>
      <c r="G8" s="31">
        <v>9.5</v>
      </c>
      <c r="H8" s="31">
        <v>18.5</v>
      </c>
      <c r="I8" s="31">
        <v>1.5</v>
      </c>
      <c r="J8" s="31">
        <v>26.95</v>
      </c>
      <c r="K8" s="31">
        <v>9.5</v>
      </c>
      <c r="L8" s="31"/>
      <c r="M8" s="68"/>
      <c r="N8" s="31"/>
      <c r="O8" s="31"/>
      <c r="P8" s="31"/>
      <c r="Q8" s="31">
        <v>3.75</v>
      </c>
      <c r="R8" s="31"/>
      <c r="S8" s="54">
        <f t="shared" si="1"/>
        <v>94.2</v>
      </c>
      <c r="T8" s="17">
        <v>10</v>
      </c>
      <c r="U8" s="18">
        <v>10</v>
      </c>
      <c r="V8" s="18">
        <v>10</v>
      </c>
      <c r="W8" s="18">
        <v>10</v>
      </c>
      <c r="X8" s="18">
        <v>20</v>
      </c>
      <c r="Y8" s="18">
        <v>10</v>
      </c>
      <c r="Z8" s="19">
        <v>40</v>
      </c>
      <c r="AA8" s="18">
        <v>10</v>
      </c>
      <c r="AB8" s="18"/>
      <c r="AC8" s="44"/>
      <c r="AD8" s="18"/>
      <c r="AE8" s="18"/>
      <c r="AF8" s="18"/>
      <c r="AG8" s="60">
        <f t="shared" si="2"/>
        <v>120</v>
      </c>
      <c r="AH8" s="23">
        <f t="shared" si="0"/>
        <v>78.5</v>
      </c>
      <c r="AI8" s="66" t="str">
        <f t="shared" si="3"/>
        <v>2</v>
      </c>
    </row>
    <row r="9" spans="1:35" s="21" customFormat="1" ht="10.5" customHeight="1" thickBot="1">
      <c r="A9" s="92" t="s">
        <v>12</v>
      </c>
      <c r="B9" s="51" t="s">
        <v>53</v>
      </c>
      <c r="C9" s="51" t="s">
        <v>54</v>
      </c>
      <c r="D9" s="31">
        <v>10</v>
      </c>
      <c r="E9" s="31">
        <v>8</v>
      </c>
      <c r="F9" s="31">
        <v>8.5</v>
      </c>
      <c r="G9" s="31">
        <v>10</v>
      </c>
      <c r="H9" s="31">
        <v>16</v>
      </c>
      <c r="I9" s="31">
        <v>8.5</v>
      </c>
      <c r="J9" s="31">
        <v>26.4</v>
      </c>
      <c r="K9" s="31">
        <v>10</v>
      </c>
      <c r="L9" s="31"/>
      <c r="M9" s="68"/>
      <c r="N9" s="31"/>
      <c r="O9" s="31"/>
      <c r="P9" s="31"/>
      <c r="Q9" s="31">
        <v>4</v>
      </c>
      <c r="R9" s="31"/>
      <c r="S9" s="54">
        <f t="shared" si="1"/>
        <v>101.4</v>
      </c>
      <c r="T9" s="17">
        <v>10</v>
      </c>
      <c r="U9" s="18">
        <v>10</v>
      </c>
      <c r="V9" s="18">
        <v>10</v>
      </c>
      <c r="W9" s="18">
        <v>10</v>
      </c>
      <c r="X9" s="18">
        <v>20</v>
      </c>
      <c r="Y9" s="18">
        <v>10</v>
      </c>
      <c r="Z9" s="19">
        <v>40</v>
      </c>
      <c r="AA9" s="18">
        <v>10</v>
      </c>
      <c r="AB9" s="18"/>
      <c r="AC9" s="44"/>
      <c r="AD9" s="18"/>
      <c r="AE9" s="18"/>
      <c r="AF9" s="18"/>
      <c r="AG9" s="60">
        <f t="shared" si="2"/>
        <v>120</v>
      </c>
      <c r="AH9" s="32">
        <f t="shared" si="0"/>
        <v>84.50000000000001</v>
      </c>
      <c r="AI9" s="66" t="str">
        <f t="shared" si="3"/>
        <v>1</v>
      </c>
    </row>
    <row r="10" spans="1:35" s="21" customFormat="1" ht="10.5" customHeight="1" thickBot="1">
      <c r="A10" s="93" t="s">
        <v>13</v>
      </c>
      <c r="B10" s="51" t="s">
        <v>55</v>
      </c>
      <c r="C10" s="51" t="s">
        <v>56</v>
      </c>
      <c r="D10" s="31">
        <v>10</v>
      </c>
      <c r="E10" s="31">
        <v>8</v>
      </c>
      <c r="F10" s="31">
        <v>7.25</v>
      </c>
      <c r="G10" s="31">
        <v>9.5</v>
      </c>
      <c r="H10" s="31">
        <v>17.5</v>
      </c>
      <c r="I10" s="31">
        <v>8.25</v>
      </c>
      <c r="J10" s="31">
        <v>36.3</v>
      </c>
      <c r="K10" s="31">
        <v>10</v>
      </c>
      <c r="L10" s="31"/>
      <c r="M10" s="68"/>
      <c r="N10" s="31"/>
      <c r="O10" s="31"/>
      <c r="P10" s="31"/>
      <c r="Q10" s="31">
        <v>2</v>
      </c>
      <c r="R10" s="31"/>
      <c r="S10" s="54">
        <f t="shared" si="1"/>
        <v>108.8</v>
      </c>
      <c r="T10" s="17">
        <v>10</v>
      </c>
      <c r="U10" s="18">
        <v>10</v>
      </c>
      <c r="V10" s="18">
        <v>10</v>
      </c>
      <c r="W10" s="18">
        <v>10</v>
      </c>
      <c r="X10" s="18">
        <v>20</v>
      </c>
      <c r="Y10" s="18">
        <v>10</v>
      </c>
      <c r="Z10" s="19">
        <v>40</v>
      </c>
      <c r="AA10" s="18">
        <v>10</v>
      </c>
      <c r="AB10" s="18"/>
      <c r="AC10" s="44"/>
      <c r="AD10" s="18"/>
      <c r="AE10" s="18"/>
      <c r="AF10" s="18"/>
      <c r="AG10" s="60">
        <f t="shared" si="2"/>
        <v>120</v>
      </c>
      <c r="AH10" s="23">
        <f t="shared" si="0"/>
        <v>90.66666666666666</v>
      </c>
      <c r="AI10" s="66" t="str">
        <f t="shared" si="3"/>
        <v>1</v>
      </c>
    </row>
    <row r="11" spans="1:35" s="21" customFormat="1" ht="10.5" customHeight="1" thickBot="1">
      <c r="A11" s="93" t="s">
        <v>14</v>
      </c>
      <c r="B11" s="51" t="s">
        <v>40</v>
      </c>
      <c r="C11" s="51" t="s">
        <v>57</v>
      </c>
      <c r="D11" s="31">
        <v>9</v>
      </c>
      <c r="E11" s="31">
        <v>6.5</v>
      </c>
      <c r="F11" s="31">
        <v>6</v>
      </c>
      <c r="G11" s="31">
        <v>4.5</v>
      </c>
      <c r="H11" s="31">
        <v>7.5</v>
      </c>
      <c r="I11" s="31">
        <v>6.75</v>
      </c>
      <c r="J11" s="31">
        <v>20.35</v>
      </c>
      <c r="K11" s="31">
        <v>5.5</v>
      </c>
      <c r="L11" s="31"/>
      <c r="M11" s="68"/>
      <c r="N11" s="31"/>
      <c r="O11" s="31"/>
      <c r="P11" s="31"/>
      <c r="Q11" s="31">
        <v>3.5</v>
      </c>
      <c r="R11" s="31"/>
      <c r="S11" s="54">
        <f t="shared" si="1"/>
        <v>69.6</v>
      </c>
      <c r="T11" s="17">
        <v>10</v>
      </c>
      <c r="U11" s="18">
        <v>10</v>
      </c>
      <c r="V11" s="18">
        <v>10</v>
      </c>
      <c r="W11" s="18">
        <v>10</v>
      </c>
      <c r="X11" s="18">
        <v>20</v>
      </c>
      <c r="Y11" s="18">
        <v>10</v>
      </c>
      <c r="Z11" s="19">
        <v>40</v>
      </c>
      <c r="AA11" s="18">
        <v>10</v>
      </c>
      <c r="AB11" s="18"/>
      <c r="AC11" s="44"/>
      <c r="AD11" s="18"/>
      <c r="AE11" s="18"/>
      <c r="AF11" s="18"/>
      <c r="AG11" s="60">
        <f t="shared" si="2"/>
        <v>120</v>
      </c>
      <c r="AH11" s="23">
        <f t="shared" si="0"/>
        <v>57.99999999999999</v>
      </c>
      <c r="AI11" s="66" t="str">
        <f t="shared" si="3"/>
        <v>3</v>
      </c>
    </row>
    <row r="12" spans="1:35" s="21" customFormat="1" ht="10.5" customHeight="1" thickBot="1">
      <c r="A12" s="92" t="s">
        <v>15</v>
      </c>
      <c r="B12" s="51" t="s">
        <v>60</v>
      </c>
      <c r="C12" s="51" t="s">
        <v>59</v>
      </c>
      <c r="D12" s="31">
        <v>10</v>
      </c>
      <c r="E12" s="31">
        <v>6</v>
      </c>
      <c r="F12" s="31">
        <v>5.25</v>
      </c>
      <c r="G12" s="31">
        <v>8.25</v>
      </c>
      <c r="H12" s="31">
        <v>15</v>
      </c>
      <c r="I12" s="31">
        <v>5</v>
      </c>
      <c r="J12" s="31">
        <v>35.2</v>
      </c>
      <c r="K12" s="31">
        <v>7</v>
      </c>
      <c r="L12" s="31"/>
      <c r="M12" s="68"/>
      <c r="N12" s="31"/>
      <c r="O12" s="31"/>
      <c r="P12" s="31"/>
      <c r="Q12" s="31">
        <v>0.5</v>
      </c>
      <c r="R12" s="31"/>
      <c r="S12" s="54">
        <f t="shared" si="1"/>
        <v>92.2</v>
      </c>
      <c r="T12" s="17">
        <v>10</v>
      </c>
      <c r="U12" s="18">
        <v>10</v>
      </c>
      <c r="V12" s="18">
        <v>10</v>
      </c>
      <c r="W12" s="18">
        <v>10</v>
      </c>
      <c r="X12" s="18">
        <v>20</v>
      </c>
      <c r="Y12" s="18">
        <v>10</v>
      </c>
      <c r="Z12" s="19">
        <v>40</v>
      </c>
      <c r="AA12" s="18">
        <v>10</v>
      </c>
      <c r="AB12" s="18"/>
      <c r="AC12" s="44"/>
      <c r="AD12" s="18"/>
      <c r="AE12" s="18"/>
      <c r="AF12" s="18"/>
      <c r="AG12" s="60">
        <f t="shared" si="2"/>
        <v>120</v>
      </c>
      <c r="AH12" s="23">
        <f t="shared" si="0"/>
        <v>76.83333333333333</v>
      </c>
      <c r="AI12" s="66" t="str">
        <f t="shared" si="3"/>
        <v>2</v>
      </c>
    </row>
    <row r="13" spans="1:35" s="48" customFormat="1" ht="10.5" customHeight="1" thickBot="1">
      <c r="A13" s="93" t="s">
        <v>16</v>
      </c>
      <c r="B13" s="51" t="s">
        <v>58</v>
      </c>
      <c r="C13" s="51" t="s">
        <v>59</v>
      </c>
      <c r="D13" s="45">
        <v>10</v>
      </c>
      <c r="E13" s="45">
        <v>4.5</v>
      </c>
      <c r="F13" s="45">
        <v>2</v>
      </c>
      <c r="G13" s="45">
        <v>7</v>
      </c>
      <c r="H13" s="45">
        <v>15.25</v>
      </c>
      <c r="I13" s="45">
        <v>1.75</v>
      </c>
      <c r="J13" s="45">
        <v>27.5</v>
      </c>
      <c r="K13" s="45"/>
      <c r="L13" s="45"/>
      <c r="M13" s="69"/>
      <c r="N13" s="45"/>
      <c r="O13" s="45"/>
      <c r="P13" s="45"/>
      <c r="Q13" s="45"/>
      <c r="R13" s="45"/>
      <c r="S13" s="54">
        <f t="shared" si="1"/>
        <v>68</v>
      </c>
      <c r="T13" s="17">
        <v>10</v>
      </c>
      <c r="U13" s="18">
        <v>10</v>
      </c>
      <c r="V13" s="18">
        <v>10</v>
      </c>
      <c r="W13" s="18">
        <v>10</v>
      </c>
      <c r="X13" s="18">
        <v>20</v>
      </c>
      <c r="Y13" s="18">
        <v>10</v>
      </c>
      <c r="Z13" s="19">
        <v>40</v>
      </c>
      <c r="AA13" s="18"/>
      <c r="AB13" s="18"/>
      <c r="AC13" s="44"/>
      <c r="AD13" s="46"/>
      <c r="AE13" s="46"/>
      <c r="AF13" s="46"/>
      <c r="AG13" s="60">
        <f t="shared" si="2"/>
        <v>110</v>
      </c>
      <c r="AH13" s="47">
        <f t="shared" si="0"/>
        <v>61.81818181818181</v>
      </c>
      <c r="AI13" s="66" t="str">
        <f t="shared" si="3"/>
        <v>3</v>
      </c>
    </row>
    <row r="14" spans="1:35" s="48" customFormat="1" ht="10.5" customHeight="1" thickBot="1">
      <c r="A14" s="93" t="s">
        <v>17</v>
      </c>
      <c r="B14" s="51" t="s">
        <v>61</v>
      </c>
      <c r="C14" s="51" t="s">
        <v>62</v>
      </c>
      <c r="D14" s="45">
        <v>6.5</v>
      </c>
      <c r="E14" s="45">
        <v>5</v>
      </c>
      <c r="F14" s="45">
        <v>3</v>
      </c>
      <c r="G14" s="45">
        <v>7.5</v>
      </c>
      <c r="H14" s="45">
        <v>13</v>
      </c>
      <c r="I14" s="45">
        <v>0.5</v>
      </c>
      <c r="J14" s="45">
        <v>14.85</v>
      </c>
      <c r="K14" s="45">
        <v>5</v>
      </c>
      <c r="L14" s="45"/>
      <c r="M14" s="69"/>
      <c r="N14" s="45"/>
      <c r="O14" s="45"/>
      <c r="P14" s="45"/>
      <c r="Q14" s="45">
        <v>0.25</v>
      </c>
      <c r="R14" s="45"/>
      <c r="S14" s="54">
        <f t="shared" si="1"/>
        <v>55.6</v>
      </c>
      <c r="T14" s="17">
        <v>10</v>
      </c>
      <c r="U14" s="18">
        <v>10</v>
      </c>
      <c r="V14" s="18">
        <v>10</v>
      </c>
      <c r="W14" s="18">
        <v>10</v>
      </c>
      <c r="X14" s="18">
        <v>20</v>
      </c>
      <c r="Y14" s="18">
        <v>10</v>
      </c>
      <c r="Z14" s="19">
        <v>40</v>
      </c>
      <c r="AA14" s="18">
        <v>10</v>
      </c>
      <c r="AB14" s="18"/>
      <c r="AC14" s="44"/>
      <c r="AD14" s="46"/>
      <c r="AE14" s="46"/>
      <c r="AF14" s="46"/>
      <c r="AG14" s="60">
        <f t="shared" si="2"/>
        <v>120</v>
      </c>
      <c r="AH14" s="47">
        <f t="shared" si="0"/>
        <v>46.33333333333333</v>
      </c>
      <c r="AI14" s="94" t="str">
        <f t="shared" si="3"/>
        <v>4</v>
      </c>
    </row>
    <row r="15" spans="1:35" s="48" customFormat="1" ht="10.5" customHeight="1" thickBot="1">
      <c r="A15" s="92" t="s">
        <v>18</v>
      </c>
      <c r="B15" s="51" t="s">
        <v>63</v>
      </c>
      <c r="C15" s="51" t="s">
        <v>64</v>
      </c>
      <c r="D15" s="45">
        <v>5.5</v>
      </c>
      <c r="E15" s="45">
        <v>6.5</v>
      </c>
      <c r="F15" s="45">
        <v>3</v>
      </c>
      <c r="G15" s="45">
        <v>5</v>
      </c>
      <c r="H15" s="45">
        <v>5.5</v>
      </c>
      <c r="I15" s="45">
        <v>4.75</v>
      </c>
      <c r="J15" s="45">
        <v>19.8</v>
      </c>
      <c r="K15" s="45">
        <v>5</v>
      </c>
      <c r="L15" s="45"/>
      <c r="M15" s="69"/>
      <c r="N15" s="45"/>
      <c r="O15" s="45"/>
      <c r="P15" s="45"/>
      <c r="Q15" s="45">
        <v>0.5</v>
      </c>
      <c r="R15" s="45"/>
      <c r="S15" s="54">
        <f t="shared" si="1"/>
        <v>55.55</v>
      </c>
      <c r="T15" s="17">
        <v>10</v>
      </c>
      <c r="U15" s="18">
        <v>10</v>
      </c>
      <c r="V15" s="18">
        <v>10</v>
      </c>
      <c r="W15" s="18">
        <v>10</v>
      </c>
      <c r="X15" s="18">
        <v>20</v>
      </c>
      <c r="Y15" s="18">
        <v>10</v>
      </c>
      <c r="Z15" s="19">
        <v>40</v>
      </c>
      <c r="AA15" s="18">
        <v>10</v>
      </c>
      <c r="AB15" s="18"/>
      <c r="AC15" s="44"/>
      <c r="AD15" s="46"/>
      <c r="AE15" s="46"/>
      <c r="AF15" s="46"/>
      <c r="AG15" s="60">
        <f t="shared" si="2"/>
        <v>120</v>
      </c>
      <c r="AH15" s="47">
        <f t="shared" si="0"/>
        <v>46.291666666666664</v>
      </c>
      <c r="AI15" s="66" t="str">
        <f t="shared" si="3"/>
        <v>4</v>
      </c>
    </row>
    <row r="16" spans="1:35" s="48" customFormat="1" ht="10.5" customHeight="1" thickBot="1">
      <c r="A16" s="93" t="s">
        <v>19</v>
      </c>
      <c r="B16" s="51" t="s">
        <v>65</v>
      </c>
      <c r="C16" s="51" t="s">
        <v>66</v>
      </c>
      <c r="D16" s="45">
        <v>7</v>
      </c>
      <c r="E16" s="45">
        <v>6.25</v>
      </c>
      <c r="F16" s="45">
        <v>8.5</v>
      </c>
      <c r="G16" s="45">
        <v>8</v>
      </c>
      <c r="H16" s="45">
        <v>15.75</v>
      </c>
      <c r="I16" s="45">
        <v>3</v>
      </c>
      <c r="J16" s="45">
        <v>34.65</v>
      </c>
      <c r="K16" s="45">
        <v>5.5</v>
      </c>
      <c r="L16" s="45"/>
      <c r="M16" s="69"/>
      <c r="N16" s="45"/>
      <c r="O16" s="45"/>
      <c r="P16" s="45"/>
      <c r="Q16" s="45">
        <v>1.75</v>
      </c>
      <c r="R16" s="45"/>
      <c r="S16" s="54">
        <f t="shared" si="1"/>
        <v>90.4</v>
      </c>
      <c r="T16" s="17">
        <v>10</v>
      </c>
      <c r="U16" s="18">
        <v>10</v>
      </c>
      <c r="V16" s="18">
        <v>10</v>
      </c>
      <c r="W16" s="18">
        <v>10</v>
      </c>
      <c r="X16" s="18">
        <v>20</v>
      </c>
      <c r="Y16" s="18">
        <v>10</v>
      </c>
      <c r="Z16" s="19">
        <v>40</v>
      </c>
      <c r="AA16" s="18">
        <v>10</v>
      </c>
      <c r="AB16" s="18"/>
      <c r="AC16" s="44"/>
      <c r="AD16" s="46"/>
      <c r="AE16" s="46"/>
      <c r="AF16" s="46"/>
      <c r="AG16" s="60">
        <f t="shared" si="2"/>
        <v>120</v>
      </c>
      <c r="AH16" s="47">
        <f t="shared" si="0"/>
        <v>75.33333333333334</v>
      </c>
      <c r="AI16" s="66" t="str">
        <f t="shared" si="3"/>
        <v>2</v>
      </c>
    </row>
    <row r="17" spans="1:35" s="21" customFormat="1" ht="10.5" customHeight="1" thickBot="1">
      <c r="A17" s="93" t="s">
        <v>20</v>
      </c>
      <c r="B17" s="51" t="s">
        <v>67</v>
      </c>
      <c r="C17" s="51" t="s">
        <v>38</v>
      </c>
      <c r="D17" s="31">
        <v>10</v>
      </c>
      <c r="E17" s="31">
        <v>9</v>
      </c>
      <c r="F17" s="31">
        <v>8.5</v>
      </c>
      <c r="G17" s="31">
        <v>9.5</v>
      </c>
      <c r="H17" s="31">
        <v>20</v>
      </c>
      <c r="I17" s="31">
        <v>9.25</v>
      </c>
      <c r="J17" s="31">
        <v>38.5</v>
      </c>
      <c r="K17" s="31">
        <v>10</v>
      </c>
      <c r="L17" s="31"/>
      <c r="M17" s="68"/>
      <c r="N17" s="31"/>
      <c r="O17" s="31"/>
      <c r="P17" s="31"/>
      <c r="Q17" s="31">
        <v>13.5</v>
      </c>
      <c r="R17" s="31"/>
      <c r="S17" s="54">
        <f t="shared" si="1"/>
        <v>128.25</v>
      </c>
      <c r="T17" s="17">
        <v>10</v>
      </c>
      <c r="U17" s="18">
        <v>10</v>
      </c>
      <c r="V17" s="18">
        <v>10</v>
      </c>
      <c r="W17" s="18">
        <v>10</v>
      </c>
      <c r="X17" s="18">
        <v>20</v>
      </c>
      <c r="Y17" s="18">
        <v>10</v>
      </c>
      <c r="Z17" s="19">
        <v>40</v>
      </c>
      <c r="AA17" s="18">
        <v>10</v>
      </c>
      <c r="AB17" s="18"/>
      <c r="AC17" s="44"/>
      <c r="AD17" s="18"/>
      <c r="AE17" s="18"/>
      <c r="AF17" s="18"/>
      <c r="AG17" s="60">
        <f aca="true" t="shared" si="4" ref="AG17:AG30">SUM(T17:AF17)</f>
        <v>120</v>
      </c>
      <c r="AH17" s="23">
        <f aca="true" t="shared" si="5" ref="AH17:AH30">S17/AG17*100</f>
        <v>106.87500000000001</v>
      </c>
      <c r="AI17" s="66" t="str">
        <f t="shared" si="3"/>
        <v>1</v>
      </c>
    </row>
    <row r="18" spans="1:35" s="48" customFormat="1" ht="10.5" customHeight="1" thickBot="1">
      <c r="A18" s="92" t="s">
        <v>21</v>
      </c>
      <c r="B18" s="51" t="s">
        <v>68</v>
      </c>
      <c r="C18" s="51" t="s">
        <v>69</v>
      </c>
      <c r="D18" s="49">
        <v>10</v>
      </c>
      <c r="E18" s="49">
        <v>8</v>
      </c>
      <c r="F18" s="49">
        <v>4</v>
      </c>
      <c r="G18" s="49">
        <v>3.5</v>
      </c>
      <c r="H18" s="49">
        <v>14.25</v>
      </c>
      <c r="I18" s="49">
        <v>5.25</v>
      </c>
      <c r="J18" s="49">
        <v>31.35</v>
      </c>
      <c r="K18" s="49">
        <v>9</v>
      </c>
      <c r="L18" s="49"/>
      <c r="M18" s="70"/>
      <c r="N18" s="49"/>
      <c r="O18" s="49"/>
      <c r="P18" s="49"/>
      <c r="Q18" s="49"/>
      <c r="R18" s="49"/>
      <c r="S18" s="55">
        <f t="shared" si="1"/>
        <v>85.35</v>
      </c>
      <c r="T18" s="17">
        <v>10</v>
      </c>
      <c r="U18" s="18">
        <v>10</v>
      </c>
      <c r="V18" s="18">
        <v>10</v>
      </c>
      <c r="W18" s="18">
        <v>10</v>
      </c>
      <c r="X18" s="18">
        <v>20</v>
      </c>
      <c r="Y18" s="18">
        <v>10</v>
      </c>
      <c r="Z18" s="19">
        <v>40</v>
      </c>
      <c r="AA18" s="18">
        <v>10</v>
      </c>
      <c r="AB18" s="18"/>
      <c r="AC18" s="44"/>
      <c r="AD18" s="46"/>
      <c r="AE18" s="73"/>
      <c r="AF18" s="73"/>
      <c r="AG18" s="89">
        <f t="shared" si="4"/>
        <v>120</v>
      </c>
      <c r="AH18" s="47">
        <f t="shared" si="5"/>
        <v>71.125</v>
      </c>
      <c r="AI18" s="66" t="str">
        <f t="shared" si="3"/>
        <v>2</v>
      </c>
    </row>
    <row r="19" spans="1:35" s="21" customFormat="1" ht="10.5" customHeight="1" thickBot="1">
      <c r="A19" s="93" t="s">
        <v>22</v>
      </c>
      <c r="B19" s="51" t="s">
        <v>37</v>
      </c>
      <c r="C19" s="74" t="s">
        <v>70</v>
      </c>
      <c r="D19" s="75">
        <v>6</v>
      </c>
      <c r="E19" s="75">
        <v>8</v>
      </c>
      <c r="F19" s="75">
        <v>5.375</v>
      </c>
      <c r="G19" s="75">
        <v>5</v>
      </c>
      <c r="H19" s="75">
        <v>13</v>
      </c>
      <c r="I19" s="75">
        <v>6.5</v>
      </c>
      <c r="J19" s="75">
        <v>35.75</v>
      </c>
      <c r="K19" s="75">
        <v>7</v>
      </c>
      <c r="L19" s="75"/>
      <c r="M19" s="76"/>
      <c r="N19" s="75"/>
      <c r="O19" s="75"/>
      <c r="P19" s="75"/>
      <c r="Q19" s="75">
        <v>4.25</v>
      </c>
      <c r="R19" s="75"/>
      <c r="S19" s="77">
        <f>SUM(D19:Q19)-R19</f>
        <v>90.875</v>
      </c>
      <c r="T19" s="17">
        <v>10</v>
      </c>
      <c r="U19" s="18">
        <v>10</v>
      </c>
      <c r="V19" s="18">
        <v>10</v>
      </c>
      <c r="W19" s="18">
        <v>10</v>
      </c>
      <c r="X19" s="18">
        <v>20</v>
      </c>
      <c r="Y19" s="18">
        <v>10</v>
      </c>
      <c r="Z19" s="19">
        <v>40</v>
      </c>
      <c r="AA19" s="18">
        <v>10</v>
      </c>
      <c r="AB19" s="18"/>
      <c r="AC19" s="44"/>
      <c r="AD19" s="18"/>
      <c r="AE19" s="18"/>
      <c r="AF19" s="18"/>
      <c r="AG19" s="60">
        <f t="shared" si="4"/>
        <v>120</v>
      </c>
      <c r="AH19" s="32">
        <f t="shared" si="5"/>
        <v>75.72916666666667</v>
      </c>
      <c r="AI19" s="66" t="str">
        <f t="shared" si="3"/>
        <v>2</v>
      </c>
    </row>
    <row r="20" spans="1:35" s="21" customFormat="1" ht="10.5" customHeight="1" thickBot="1">
      <c r="A20" s="93" t="s">
        <v>23</v>
      </c>
      <c r="B20" s="51" t="s">
        <v>71</v>
      </c>
      <c r="C20" s="51" t="s">
        <v>72</v>
      </c>
      <c r="D20" s="31">
        <v>10</v>
      </c>
      <c r="E20" s="31">
        <v>10</v>
      </c>
      <c r="F20" s="31">
        <v>6</v>
      </c>
      <c r="G20" s="31">
        <v>8.5</v>
      </c>
      <c r="H20" s="31">
        <v>19.5</v>
      </c>
      <c r="I20" s="31">
        <v>7</v>
      </c>
      <c r="J20" s="31">
        <v>33</v>
      </c>
      <c r="K20" s="31">
        <v>10</v>
      </c>
      <c r="L20" s="31"/>
      <c r="M20" s="68"/>
      <c r="N20" s="31"/>
      <c r="O20" s="31"/>
      <c r="P20" s="31"/>
      <c r="Q20" s="31">
        <v>3</v>
      </c>
      <c r="R20" s="31"/>
      <c r="S20" s="54">
        <f>SUM(D20:Q20)-R20</f>
        <v>107</v>
      </c>
      <c r="T20" s="17">
        <v>10</v>
      </c>
      <c r="U20" s="18">
        <v>10</v>
      </c>
      <c r="V20" s="18">
        <v>10</v>
      </c>
      <c r="W20" s="18">
        <v>10</v>
      </c>
      <c r="X20" s="18">
        <v>20</v>
      </c>
      <c r="Y20" s="18">
        <v>10</v>
      </c>
      <c r="Z20" s="19">
        <v>40</v>
      </c>
      <c r="AA20" s="18">
        <v>10</v>
      </c>
      <c r="AB20" s="18"/>
      <c r="AC20" s="44"/>
      <c r="AD20" s="18"/>
      <c r="AE20" s="18"/>
      <c r="AF20" s="18"/>
      <c r="AG20" s="60">
        <f t="shared" si="4"/>
        <v>120</v>
      </c>
      <c r="AH20" s="23">
        <f t="shared" si="5"/>
        <v>89.16666666666667</v>
      </c>
      <c r="AI20" s="66" t="str">
        <f t="shared" si="3"/>
        <v>1</v>
      </c>
    </row>
    <row r="21" spans="1:35" s="21" customFormat="1" ht="10.5" customHeight="1" thickBot="1">
      <c r="A21" s="92" t="s">
        <v>24</v>
      </c>
      <c r="B21" s="51" t="s">
        <v>73</v>
      </c>
      <c r="C21" s="51" t="s">
        <v>74</v>
      </c>
      <c r="D21" s="31">
        <v>7.5</v>
      </c>
      <c r="E21" s="31">
        <v>5</v>
      </c>
      <c r="F21" s="31">
        <v>4.25</v>
      </c>
      <c r="G21" s="31">
        <v>3</v>
      </c>
      <c r="H21" s="31">
        <v>4</v>
      </c>
      <c r="I21" s="31">
        <v>4.25</v>
      </c>
      <c r="J21" s="31">
        <v>23.1</v>
      </c>
      <c r="K21" s="31"/>
      <c r="L21" s="31"/>
      <c r="M21" s="68"/>
      <c r="N21" s="31"/>
      <c r="O21" s="31"/>
      <c r="P21" s="31"/>
      <c r="Q21" s="31"/>
      <c r="R21" s="31"/>
      <c r="S21" s="54">
        <f>SUM(D21:Q21)-R21</f>
        <v>51.1</v>
      </c>
      <c r="T21" s="17">
        <v>10</v>
      </c>
      <c r="U21" s="18">
        <v>10</v>
      </c>
      <c r="V21" s="18">
        <v>10</v>
      </c>
      <c r="W21" s="18">
        <v>10</v>
      </c>
      <c r="X21" s="18">
        <v>20</v>
      </c>
      <c r="Y21" s="18">
        <v>10</v>
      </c>
      <c r="Z21" s="19">
        <v>40</v>
      </c>
      <c r="AA21" s="18"/>
      <c r="AB21" s="18"/>
      <c r="AC21" s="44"/>
      <c r="AD21" s="18"/>
      <c r="AE21" s="18"/>
      <c r="AF21" s="18"/>
      <c r="AG21" s="60">
        <f t="shared" si="4"/>
        <v>110</v>
      </c>
      <c r="AH21" s="23">
        <f t="shared" si="5"/>
        <v>46.45454545454545</v>
      </c>
      <c r="AI21" s="94" t="str">
        <f t="shared" si="3"/>
        <v>4</v>
      </c>
    </row>
    <row r="22" spans="1:35" s="21" customFormat="1" ht="10.5" customHeight="1" thickBot="1">
      <c r="A22" s="93" t="s">
        <v>25</v>
      </c>
      <c r="B22" s="51" t="s">
        <v>75</v>
      </c>
      <c r="C22" s="51" t="s">
        <v>76</v>
      </c>
      <c r="D22" s="31">
        <v>3.5</v>
      </c>
      <c r="E22" s="31">
        <v>4.25</v>
      </c>
      <c r="F22" s="31">
        <v>4.75</v>
      </c>
      <c r="G22" s="31">
        <v>2.5</v>
      </c>
      <c r="H22" s="31">
        <v>6</v>
      </c>
      <c r="I22" s="31">
        <v>4.5</v>
      </c>
      <c r="J22" s="31">
        <v>12.65</v>
      </c>
      <c r="K22" s="31">
        <v>6</v>
      </c>
      <c r="L22" s="31"/>
      <c r="M22" s="68"/>
      <c r="N22" s="31"/>
      <c r="O22" s="31"/>
      <c r="P22" s="31"/>
      <c r="Q22" s="31"/>
      <c r="R22" s="31"/>
      <c r="S22" s="54">
        <f>SUM(D22:Q22)-R22</f>
        <v>44.15</v>
      </c>
      <c r="T22" s="17">
        <v>10</v>
      </c>
      <c r="U22" s="18">
        <v>10</v>
      </c>
      <c r="V22" s="18">
        <v>10</v>
      </c>
      <c r="W22" s="18">
        <v>10</v>
      </c>
      <c r="X22" s="18">
        <v>20</v>
      </c>
      <c r="Y22" s="18">
        <v>10</v>
      </c>
      <c r="Z22" s="19">
        <v>40</v>
      </c>
      <c r="AA22" s="18">
        <v>10</v>
      </c>
      <c r="AB22" s="18"/>
      <c r="AC22" s="44"/>
      <c r="AD22" s="18"/>
      <c r="AE22" s="18"/>
      <c r="AF22" s="18"/>
      <c r="AG22" s="60">
        <f t="shared" si="4"/>
        <v>120</v>
      </c>
      <c r="AH22" s="23">
        <f t="shared" si="5"/>
        <v>36.791666666666664</v>
      </c>
      <c r="AI22" s="94" t="str">
        <f t="shared" si="3"/>
        <v>4</v>
      </c>
    </row>
    <row r="23" spans="1:35" s="21" customFormat="1" ht="10.5" customHeight="1" thickBot="1">
      <c r="A23" s="93" t="s">
        <v>26</v>
      </c>
      <c r="B23" s="51" t="s">
        <v>77</v>
      </c>
      <c r="C23" s="51" t="s">
        <v>78</v>
      </c>
      <c r="D23" s="31">
        <v>9</v>
      </c>
      <c r="E23" s="31">
        <v>7.5</v>
      </c>
      <c r="F23" s="31">
        <v>0</v>
      </c>
      <c r="G23" s="31">
        <v>0.5</v>
      </c>
      <c r="H23" s="31">
        <v>5.5</v>
      </c>
      <c r="I23" s="31">
        <v>2</v>
      </c>
      <c r="J23" s="31">
        <v>13.2</v>
      </c>
      <c r="K23" s="31">
        <v>1.5</v>
      </c>
      <c r="L23" s="31"/>
      <c r="M23" s="68"/>
      <c r="N23" s="31"/>
      <c r="O23" s="31"/>
      <c r="P23" s="31"/>
      <c r="Q23" s="31">
        <v>0.25</v>
      </c>
      <c r="R23" s="31"/>
      <c r="S23" s="54">
        <f>SUM(D23:Q23)-R23</f>
        <v>39.45</v>
      </c>
      <c r="T23" s="17">
        <v>10</v>
      </c>
      <c r="U23" s="18">
        <v>10</v>
      </c>
      <c r="V23" s="18">
        <v>10</v>
      </c>
      <c r="W23" s="18">
        <v>10</v>
      </c>
      <c r="X23" s="18">
        <v>20</v>
      </c>
      <c r="Y23" s="18">
        <v>10</v>
      </c>
      <c r="Z23" s="19">
        <v>40</v>
      </c>
      <c r="AA23" s="18">
        <v>10</v>
      </c>
      <c r="AB23" s="18"/>
      <c r="AC23" s="44"/>
      <c r="AD23" s="18"/>
      <c r="AE23" s="18"/>
      <c r="AF23" s="18"/>
      <c r="AG23" s="60">
        <f t="shared" si="4"/>
        <v>120</v>
      </c>
      <c r="AH23" s="23">
        <f t="shared" si="5"/>
        <v>32.87500000000001</v>
      </c>
      <c r="AI23" s="94" t="str">
        <f t="shared" si="3"/>
        <v>5</v>
      </c>
    </row>
    <row r="24" spans="1:35" s="48" customFormat="1" ht="10.5" customHeight="1" thickBot="1">
      <c r="A24" s="92" t="s">
        <v>27</v>
      </c>
      <c r="B24" s="51" t="s">
        <v>79</v>
      </c>
      <c r="C24" s="51" t="s">
        <v>80</v>
      </c>
      <c r="D24" s="49">
        <v>8.5</v>
      </c>
      <c r="E24" s="49">
        <v>8.75</v>
      </c>
      <c r="F24" s="49">
        <v>8</v>
      </c>
      <c r="G24" s="49">
        <v>9.5</v>
      </c>
      <c r="H24" s="49">
        <v>19.5</v>
      </c>
      <c r="I24" s="49">
        <v>7.5</v>
      </c>
      <c r="J24" s="49">
        <v>31.9</v>
      </c>
      <c r="K24" s="49">
        <v>10</v>
      </c>
      <c r="L24" s="49"/>
      <c r="M24" s="70"/>
      <c r="N24" s="49"/>
      <c r="O24" s="49"/>
      <c r="P24" s="49"/>
      <c r="Q24" s="49">
        <v>1.75</v>
      </c>
      <c r="R24" s="49"/>
      <c r="S24" s="55">
        <f aca="true" t="shared" si="6" ref="S24:S29">SUM(D24:Q24)-R24</f>
        <v>105.4</v>
      </c>
      <c r="T24" s="17">
        <v>10</v>
      </c>
      <c r="U24" s="18">
        <v>10</v>
      </c>
      <c r="V24" s="18">
        <v>10</v>
      </c>
      <c r="W24" s="18">
        <v>10</v>
      </c>
      <c r="X24" s="18">
        <v>20</v>
      </c>
      <c r="Y24" s="18">
        <v>10</v>
      </c>
      <c r="Z24" s="19">
        <v>40</v>
      </c>
      <c r="AA24" s="18">
        <v>10</v>
      </c>
      <c r="AB24" s="38"/>
      <c r="AC24" s="79"/>
      <c r="AD24" s="50"/>
      <c r="AE24" s="50"/>
      <c r="AF24" s="88"/>
      <c r="AG24" s="89">
        <f aca="true" t="shared" si="7" ref="AG24:AG29">SUM(T24:AF24)</f>
        <v>120</v>
      </c>
      <c r="AH24" s="47">
        <f aca="true" t="shared" si="8" ref="AH24:AH29">S24/AG24*100</f>
        <v>87.83333333333334</v>
      </c>
      <c r="AI24" s="66" t="str">
        <f t="shared" si="3"/>
        <v>1</v>
      </c>
    </row>
    <row r="25" spans="1:35" s="21" customFormat="1" ht="10.5" customHeight="1" thickBot="1">
      <c r="A25" s="93" t="s">
        <v>28</v>
      </c>
      <c r="B25" s="51" t="s">
        <v>81</v>
      </c>
      <c r="C25" s="74" t="s">
        <v>82</v>
      </c>
      <c r="D25" s="75">
        <v>9</v>
      </c>
      <c r="E25" s="75">
        <v>7</v>
      </c>
      <c r="F25" s="75">
        <v>8.25</v>
      </c>
      <c r="G25" s="75">
        <v>5</v>
      </c>
      <c r="H25" s="75">
        <v>18</v>
      </c>
      <c r="I25" s="75">
        <v>3.5</v>
      </c>
      <c r="J25" s="75">
        <v>24.75</v>
      </c>
      <c r="K25" s="75">
        <v>9.5</v>
      </c>
      <c r="L25" s="75"/>
      <c r="M25" s="76"/>
      <c r="N25" s="75"/>
      <c r="O25" s="75"/>
      <c r="P25" s="75"/>
      <c r="Q25" s="75">
        <v>1.75</v>
      </c>
      <c r="R25" s="75"/>
      <c r="S25" s="77">
        <f t="shared" si="6"/>
        <v>86.75</v>
      </c>
      <c r="T25" s="17">
        <v>10</v>
      </c>
      <c r="U25" s="18">
        <v>10</v>
      </c>
      <c r="V25" s="18">
        <v>10</v>
      </c>
      <c r="W25" s="18">
        <v>10</v>
      </c>
      <c r="X25" s="18">
        <v>20</v>
      </c>
      <c r="Y25" s="18">
        <v>10</v>
      </c>
      <c r="Z25" s="19">
        <v>40</v>
      </c>
      <c r="AA25" s="18">
        <v>10</v>
      </c>
      <c r="AB25" s="78"/>
      <c r="AC25" s="80"/>
      <c r="AD25" s="78"/>
      <c r="AE25" s="78"/>
      <c r="AF25" s="81"/>
      <c r="AG25" s="60">
        <f t="shared" si="7"/>
        <v>120</v>
      </c>
      <c r="AH25" s="32">
        <f t="shared" si="8"/>
        <v>72.29166666666667</v>
      </c>
      <c r="AI25" s="66" t="str">
        <f t="shared" si="3"/>
        <v>2</v>
      </c>
    </row>
    <row r="26" spans="1:35" s="21" customFormat="1" ht="10.5" customHeight="1" thickBot="1">
      <c r="A26" s="93" t="s">
        <v>29</v>
      </c>
      <c r="B26" s="51" t="s">
        <v>83</v>
      </c>
      <c r="C26" s="51" t="s">
        <v>84</v>
      </c>
      <c r="D26" s="31">
        <v>4.5</v>
      </c>
      <c r="E26" s="31">
        <v>8</v>
      </c>
      <c r="F26" s="31">
        <v>4.5</v>
      </c>
      <c r="G26" s="31">
        <v>6.25</v>
      </c>
      <c r="H26" s="31">
        <v>8.5</v>
      </c>
      <c r="I26" s="31">
        <v>5.5</v>
      </c>
      <c r="J26" s="31">
        <v>4.4</v>
      </c>
      <c r="K26" s="31"/>
      <c r="L26" s="31"/>
      <c r="M26" s="68"/>
      <c r="N26" s="31"/>
      <c r="O26" s="31"/>
      <c r="P26" s="31"/>
      <c r="Q26" s="31">
        <v>0.75</v>
      </c>
      <c r="R26" s="31">
        <v>0.25</v>
      </c>
      <c r="S26" s="54">
        <f t="shared" si="6"/>
        <v>42.15</v>
      </c>
      <c r="T26" s="17">
        <v>10</v>
      </c>
      <c r="U26" s="18">
        <v>10</v>
      </c>
      <c r="V26" s="18">
        <v>10</v>
      </c>
      <c r="W26" s="18">
        <v>10</v>
      </c>
      <c r="X26" s="18">
        <v>20</v>
      </c>
      <c r="Y26" s="18">
        <v>10</v>
      </c>
      <c r="Z26" s="19">
        <v>40</v>
      </c>
      <c r="AA26" s="18"/>
      <c r="AB26" s="18"/>
      <c r="AC26" s="44"/>
      <c r="AD26" s="18"/>
      <c r="AE26" s="18"/>
      <c r="AF26" s="18"/>
      <c r="AG26" s="60">
        <f t="shared" si="7"/>
        <v>110</v>
      </c>
      <c r="AH26" s="23">
        <f t="shared" si="8"/>
        <v>38.31818181818182</v>
      </c>
      <c r="AI26" s="66" t="str">
        <f t="shared" si="3"/>
        <v>4</v>
      </c>
    </row>
    <row r="27" spans="1:35" s="21" customFormat="1" ht="10.5" customHeight="1" thickBot="1">
      <c r="A27" s="92" t="s">
        <v>30</v>
      </c>
      <c r="B27" s="51" t="s">
        <v>44</v>
      </c>
      <c r="C27" s="51" t="s">
        <v>85</v>
      </c>
      <c r="D27" s="31">
        <v>10</v>
      </c>
      <c r="E27" s="31">
        <v>6.75</v>
      </c>
      <c r="F27" s="31">
        <v>9</v>
      </c>
      <c r="G27" s="31">
        <v>7.625</v>
      </c>
      <c r="H27" s="31">
        <v>15.5</v>
      </c>
      <c r="I27" s="31">
        <v>8.5</v>
      </c>
      <c r="J27" s="31">
        <v>28.6</v>
      </c>
      <c r="K27" s="31">
        <v>7.5</v>
      </c>
      <c r="L27" s="31"/>
      <c r="M27" s="68"/>
      <c r="N27" s="31"/>
      <c r="O27" s="31"/>
      <c r="P27" s="31"/>
      <c r="Q27" s="31">
        <v>9.25</v>
      </c>
      <c r="R27" s="31"/>
      <c r="S27" s="54">
        <f t="shared" si="6"/>
        <v>102.725</v>
      </c>
      <c r="T27" s="17">
        <v>10</v>
      </c>
      <c r="U27" s="18">
        <v>10</v>
      </c>
      <c r="V27" s="18">
        <v>10</v>
      </c>
      <c r="W27" s="18">
        <v>10</v>
      </c>
      <c r="X27" s="18">
        <v>20</v>
      </c>
      <c r="Y27" s="18">
        <v>10</v>
      </c>
      <c r="Z27" s="19">
        <v>40</v>
      </c>
      <c r="AA27" s="18">
        <v>10</v>
      </c>
      <c r="AB27" s="18"/>
      <c r="AC27" s="44"/>
      <c r="AD27" s="18"/>
      <c r="AE27" s="18"/>
      <c r="AF27" s="18"/>
      <c r="AG27" s="60">
        <f t="shared" si="7"/>
        <v>120</v>
      </c>
      <c r="AH27" s="23">
        <f t="shared" si="8"/>
        <v>85.60416666666666</v>
      </c>
      <c r="AI27" s="66" t="str">
        <f t="shared" si="3"/>
        <v>1</v>
      </c>
    </row>
    <row r="28" spans="1:35" s="21" customFormat="1" ht="10.5" customHeight="1" thickBot="1">
      <c r="A28" s="93" t="s">
        <v>31</v>
      </c>
      <c r="B28" s="51" t="s">
        <v>39</v>
      </c>
      <c r="C28" s="51" t="s">
        <v>86</v>
      </c>
      <c r="D28" s="31">
        <v>10</v>
      </c>
      <c r="E28" s="31">
        <v>10</v>
      </c>
      <c r="F28" s="31">
        <v>7.75</v>
      </c>
      <c r="G28" s="31">
        <v>10</v>
      </c>
      <c r="H28" s="31">
        <v>17</v>
      </c>
      <c r="I28" s="31">
        <v>8</v>
      </c>
      <c r="J28" s="31">
        <v>34.1</v>
      </c>
      <c r="K28" s="31">
        <v>9</v>
      </c>
      <c r="L28" s="31"/>
      <c r="M28" s="68"/>
      <c r="N28" s="31"/>
      <c r="O28" s="31"/>
      <c r="P28" s="31"/>
      <c r="Q28" s="31">
        <v>7</v>
      </c>
      <c r="R28" s="31"/>
      <c r="S28" s="54">
        <f t="shared" si="6"/>
        <v>112.85</v>
      </c>
      <c r="T28" s="17">
        <v>10</v>
      </c>
      <c r="U28" s="18">
        <v>10</v>
      </c>
      <c r="V28" s="18">
        <v>10</v>
      </c>
      <c r="W28" s="18">
        <v>10</v>
      </c>
      <c r="X28" s="18">
        <v>20</v>
      </c>
      <c r="Y28" s="18">
        <v>10</v>
      </c>
      <c r="Z28" s="19">
        <v>40</v>
      </c>
      <c r="AA28" s="18">
        <v>10</v>
      </c>
      <c r="AB28" s="18"/>
      <c r="AC28" s="44"/>
      <c r="AD28" s="18"/>
      <c r="AE28" s="18"/>
      <c r="AF28" s="18"/>
      <c r="AG28" s="60">
        <f t="shared" si="7"/>
        <v>120</v>
      </c>
      <c r="AH28" s="23">
        <f t="shared" si="8"/>
        <v>94.04166666666666</v>
      </c>
      <c r="AI28" s="66" t="str">
        <f t="shared" si="3"/>
        <v>1</v>
      </c>
    </row>
    <row r="29" spans="1:35" s="48" customFormat="1" ht="10.5" customHeight="1" thickBot="1">
      <c r="A29" s="93" t="s">
        <v>32</v>
      </c>
      <c r="B29" s="51" t="s">
        <v>44</v>
      </c>
      <c r="C29" s="51" t="s">
        <v>87</v>
      </c>
      <c r="D29" s="45">
        <v>6</v>
      </c>
      <c r="E29" s="45">
        <v>1.5</v>
      </c>
      <c r="F29" s="45">
        <v>3.125</v>
      </c>
      <c r="G29" s="45">
        <v>3.5</v>
      </c>
      <c r="H29" s="45">
        <v>6</v>
      </c>
      <c r="I29" s="45">
        <v>4</v>
      </c>
      <c r="J29" s="45">
        <v>17.6</v>
      </c>
      <c r="K29" s="45">
        <v>3.2</v>
      </c>
      <c r="L29" s="45"/>
      <c r="M29" s="69"/>
      <c r="N29" s="45"/>
      <c r="O29" s="45"/>
      <c r="P29" s="45"/>
      <c r="Q29" s="45">
        <v>0.25</v>
      </c>
      <c r="R29" s="45"/>
      <c r="S29" s="54">
        <f t="shared" si="6"/>
        <v>45.175000000000004</v>
      </c>
      <c r="T29" s="17">
        <v>10</v>
      </c>
      <c r="U29" s="18">
        <v>10</v>
      </c>
      <c r="V29" s="18">
        <v>10</v>
      </c>
      <c r="W29" s="18">
        <v>10</v>
      </c>
      <c r="X29" s="18">
        <v>20</v>
      </c>
      <c r="Y29" s="18">
        <v>10</v>
      </c>
      <c r="Z29" s="19">
        <v>40</v>
      </c>
      <c r="AA29" s="18">
        <v>10</v>
      </c>
      <c r="AB29" s="18"/>
      <c r="AC29" s="44"/>
      <c r="AD29" s="46"/>
      <c r="AE29" s="46"/>
      <c r="AF29" s="46"/>
      <c r="AG29" s="60">
        <f t="shared" si="7"/>
        <v>120</v>
      </c>
      <c r="AH29" s="47">
        <f t="shared" si="8"/>
        <v>37.64583333333334</v>
      </c>
      <c r="AI29" s="94" t="str">
        <f t="shared" si="3"/>
        <v>4</v>
      </c>
    </row>
    <row r="30" spans="1:36" ht="10.5" customHeight="1" thickBot="1">
      <c r="A30" s="92" t="s">
        <v>41</v>
      </c>
      <c r="B30" s="51" t="s">
        <v>88</v>
      </c>
      <c r="C30" s="74" t="s">
        <v>89</v>
      </c>
      <c r="D30" s="82">
        <v>10</v>
      </c>
      <c r="E30" s="82">
        <v>8</v>
      </c>
      <c r="F30" s="82">
        <v>6.125</v>
      </c>
      <c r="G30" s="82">
        <v>7</v>
      </c>
      <c r="H30" s="82">
        <v>19.5</v>
      </c>
      <c r="I30" s="82">
        <v>4.75</v>
      </c>
      <c r="J30" s="82">
        <v>29.15</v>
      </c>
      <c r="K30" s="82"/>
      <c r="L30" s="82"/>
      <c r="M30" s="83"/>
      <c r="N30" s="82"/>
      <c r="O30" s="82"/>
      <c r="P30" s="82"/>
      <c r="Q30" s="82">
        <v>6.75</v>
      </c>
      <c r="R30" s="82"/>
      <c r="S30" s="84">
        <f t="shared" si="1"/>
        <v>91.275</v>
      </c>
      <c r="T30" s="17">
        <v>10</v>
      </c>
      <c r="U30" s="18">
        <v>10</v>
      </c>
      <c r="V30" s="85">
        <v>10</v>
      </c>
      <c r="W30" s="18">
        <v>10</v>
      </c>
      <c r="X30" s="18">
        <v>20</v>
      </c>
      <c r="Y30" s="18">
        <v>10</v>
      </c>
      <c r="Z30" s="19">
        <v>40</v>
      </c>
      <c r="AA30" s="18"/>
      <c r="AB30" s="85"/>
      <c r="AC30" s="86"/>
      <c r="AD30" s="85"/>
      <c r="AE30" s="85"/>
      <c r="AF30" s="85"/>
      <c r="AG30" s="87">
        <f t="shared" si="4"/>
        <v>110</v>
      </c>
      <c r="AH30" s="43">
        <f t="shared" si="5"/>
        <v>82.97727272727273</v>
      </c>
      <c r="AI30" s="66" t="str">
        <f t="shared" si="3"/>
        <v>2</v>
      </c>
      <c r="AJ30"/>
    </row>
    <row r="31" spans="1:36" ht="13.5" thickBot="1">
      <c r="A31" s="91"/>
      <c r="B31" s="37" t="s">
        <v>33</v>
      </c>
      <c r="C31" s="41"/>
      <c r="D31" s="42">
        <f aca="true" t="shared" si="9" ref="D31:AI31">AVERAGE(D3:D30)</f>
        <v>8.571428571428571</v>
      </c>
      <c r="E31" s="42">
        <f t="shared" si="9"/>
        <v>7.071428571428571</v>
      </c>
      <c r="F31" s="42">
        <f t="shared" si="9"/>
        <v>5.629464285714286</v>
      </c>
      <c r="G31" s="42">
        <f t="shared" si="9"/>
        <v>6.629464285714286</v>
      </c>
      <c r="H31" s="42">
        <f t="shared" si="9"/>
        <v>13.901785714285714</v>
      </c>
      <c r="I31" s="42">
        <f>AVERAGE(I3:I30)</f>
        <v>5.133928571428571</v>
      </c>
      <c r="J31" s="42">
        <f t="shared" si="9"/>
        <v>26.183928571428574</v>
      </c>
      <c r="K31" s="42">
        <f t="shared" si="9"/>
        <v>7.14375</v>
      </c>
      <c r="L31" s="42" t="e">
        <f t="shared" si="9"/>
        <v>#DIV/0!</v>
      </c>
      <c r="M31" s="42" t="e">
        <f t="shared" si="9"/>
        <v>#DIV/0!</v>
      </c>
      <c r="N31" s="42" t="e">
        <f t="shared" si="9"/>
        <v>#DIV/0!</v>
      </c>
      <c r="O31" s="42" t="e">
        <f t="shared" si="9"/>
        <v>#DIV/0!</v>
      </c>
      <c r="P31" s="42" t="e">
        <f t="shared" si="9"/>
        <v>#DIV/0!</v>
      </c>
      <c r="Q31" s="42">
        <f t="shared" si="9"/>
        <v>3.0104166666666665</v>
      </c>
      <c r="R31" s="42">
        <f t="shared" si="9"/>
        <v>0.25</v>
      </c>
      <c r="S31" s="56">
        <f t="shared" si="9"/>
        <v>81.81607142857145</v>
      </c>
      <c r="T31" s="42">
        <f t="shared" si="9"/>
        <v>10</v>
      </c>
      <c r="U31" s="42">
        <f t="shared" si="9"/>
        <v>10</v>
      </c>
      <c r="V31" s="42">
        <f t="shared" si="9"/>
        <v>10</v>
      </c>
      <c r="W31" s="42">
        <f t="shared" si="9"/>
        <v>10</v>
      </c>
      <c r="X31" s="42">
        <f t="shared" si="9"/>
        <v>20</v>
      </c>
      <c r="Y31" s="42">
        <f t="shared" si="9"/>
        <v>10</v>
      </c>
      <c r="Z31" s="42">
        <f t="shared" si="9"/>
        <v>40</v>
      </c>
      <c r="AA31" s="42">
        <f t="shared" si="9"/>
        <v>10</v>
      </c>
      <c r="AB31" s="42" t="e">
        <f t="shared" si="9"/>
        <v>#DIV/0!</v>
      </c>
      <c r="AC31" s="42" t="e">
        <f t="shared" si="9"/>
        <v>#DIV/0!</v>
      </c>
      <c r="AD31" s="42" t="e">
        <f t="shared" si="9"/>
        <v>#DIV/0!</v>
      </c>
      <c r="AE31" s="42" t="e">
        <f t="shared" si="9"/>
        <v>#DIV/0!</v>
      </c>
      <c r="AF31" s="42" t="e">
        <f t="shared" si="9"/>
        <v>#DIV/0!</v>
      </c>
      <c r="AG31" s="61">
        <f t="shared" si="9"/>
        <v>118.57142857142857</v>
      </c>
      <c r="AH31" s="39">
        <f t="shared" si="9"/>
        <v>68.86329816017317</v>
      </c>
      <c r="AI31" s="67" t="e">
        <f t="shared" si="9"/>
        <v>#DIV/0!</v>
      </c>
      <c r="AJ31"/>
    </row>
    <row r="32" spans="1:36" ht="12.75">
      <c r="A32" s="33"/>
      <c r="B32" s="40">
        <v>1</v>
      </c>
      <c r="C32" t="s">
        <v>93</v>
      </c>
      <c r="G32"/>
      <c r="H32" s="28"/>
      <c r="J32" t="s">
        <v>5</v>
      </c>
      <c r="M32"/>
      <c r="N32" s="26"/>
      <c r="O32"/>
      <c r="P32" s="26"/>
      <c r="R32"/>
      <c r="W32" s="27"/>
      <c r="X32" s="28"/>
      <c r="AA32"/>
      <c r="AB32" s="28"/>
      <c r="AG32" s="62"/>
      <c r="AI32" s="63"/>
      <c r="AJ32"/>
    </row>
    <row r="33" spans="1:36" ht="12.75">
      <c r="A33" s="33"/>
      <c r="B33" s="40">
        <v>2</v>
      </c>
      <c r="C33" t="s">
        <v>94</v>
      </c>
      <c r="E33" t="s">
        <v>34</v>
      </c>
      <c r="G33"/>
      <c r="H33" s="28"/>
      <c r="I33" s="28" t="s">
        <v>36</v>
      </c>
      <c r="M33"/>
      <c r="N33" s="26"/>
      <c r="O33"/>
      <c r="P33" s="26"/>
      <c r="R33"/>
      <c r="W33" s="27"/>
      <c r="X33" s="28"/>
      <c r="AA33"/>
      <c r="AB33" s="28"/>
      <c r="AG33" s="62"/>
      <c r="AI33" s="63"/>
      <c r="AJ33"/>
    </row>
    <row r="34" spans="1:36" ht="12.75">
      <c r="A34" s="33"/>
      <c r="B34" s="40">
        <v>3</v>
      </c>
      <c r="C34" t="s">
        <v>95</v>
      </c>
      <c r="E34" t="s">
        <v>35</v>
      </c>
      <c r="G34"/>
      <c r="H34" s="28"/>
      <c r="M34"/>
      <c r="N34" s="26"/>
      <c r="O34"/>
      <c r="P34" s="26"/>
      <c r="R34"/>
      <c r="W34" s="27"/>
      <c r="X34" s="28"/>
      <c r="AA34"/>
      <c r="AB34" s="28"/>
      <c r="AG34" s="62"/>
      <c r="AI34" s="63"/>
      <c r="AJ34"/>
    </row>
    <row r="35" spans="1:35" ht="12.75">
      <c r="A35" s="33"/>
      <c r="B35" s="40">
        <v>4</v>
      </c>
      <c r="C35" t="s">
        <v>96</v>
      </c>
      <c r="G35"/>
      <c r="H35" s="28"/>
      <c r="M35"/>
      <c r="N35" s="26"/>
      <c r="O35"/>
      <c r="P35" s="26"/>
      <c r="R35"/>
      <c r="W35" s="27"/>
      <c r="X35" s="28"/>
      <c r="AA35"/>
      <c r="AB35" s="28"/>
      <c r="AG35" s="62"/>
      <c r="AI35" s="63"/>
    </row>
    <row r="36" spans="1:35" ht="12.75">
      <c r="A36" s="33"/>
      <c r="B36" s="40">
        <v>5</v>
      </c>
      <c r="C36" t="s">
        <v>97</v>
      </c>
      <c r="G36"/>
      <c r="H36" s="28"/>
      <c r="M36"/>
      <c r="N36" s="26"/>
      <c r="O36"/>
      <c r="P36" s="26"/>
      <c r="R36"/>
      <c r="W36" s="27"/>
      <c r="X36" s="28"/>
      <c r="AA36"/>
      <c r="AB36" s="28"/>
      <c r="AG36" s="62"/>
      <c r="AI36" s="63"/>
    </row>
  </sheetData>
  <sheetProtection/>
  <mergeCells count="2">
    <mergeCell ref="D1:R1"/>
    <mergeCell ref="T1:A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A1" sqref="A1:AI35"/>
    </sheetView>
  </sheetViews>
  <sheetFormatPr defaultColWidth="9.00390625" defaultRowHeight="12.75"/>
  <cols>
    <col min="1" max="1" width="4.125" style="33" customWidth="1"/>
    <col min="2" max="2" width="12.875" style="0" bestFit="1" customWidth="1"/>
    <col min="3" max="3" width="16.375" style="0" customWidth="1"/>
    <col min="4" max="7" width="4.25390625" style="0" customWidth="1"/>
    <col min="8" max="8" width="4.25390625" style="28" customWidth="1"/>
    <col min="9" max="12" width="4.25390625" style="0" customWidth="1"/>
    <col min="13" max="13" width="4.125" style="0" customWidth="1"/>
    <col min="14" max="14" width="4.25390625" style="26" customWidth="1"/>
    <col min="15" max="15" width="4.25390625" style="0" customWidth="1"/>
    <col min="16" max="16" width="2.75390625" style="26" customWidth="1"/>
    <col min="17" max="18" width="2.875" style="0" customWidth="1"/>
    <col min="19" max="19" width="4.25390625" style="27" customWidth="1"/>
    <col min="20" max="23" width="2.75390625" style="27" customWidth="1"/>
    <col min="24" max="24" width="2.75390625" style="28" customWidth="1"/>
    <col min="25" max="27" width="2.75390625" style="0" customWidth="1"/>
    <col min="28" max="28" width="2.75390625" style="28" customWidth="1"/>
    <col min="29" max="31" width="2.75390625" style="0" customWidth="1"/>
    <col min="32" max="32" width="1.12109375" style="0" customWidth="1"/>
    <col min="33" max="33" width="4.625" style="0" customWidth="1"/>
    <col min="34" max="34" width="5.875" style="29" customWidth="1"/>
    <col min="35" max="35" width="4.875" style="29" customWidth="1"/>
    <col min="36" max="36" width="3.75390625" style="16" customWidth="1"/>
    <col min="37" max="37" width="5.75390625" style="15" customWidth="1"/>
    <col min="38" max="38" width="4.125" style="16" customWidth="1"/>
    <col min="39" max="16384" width="9.125" style="16" customWidth="1"/>
  </cols>
  <sheetData>
    <row r="1" spans="1:35" ht="9.75" customHeight="1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85.5" customHeight="1" thickBot="1">
      <c r="A2" s="90"/>
      <c r="B2" s="4" t="s">
        <v>92</v>
      </c>
      <c r="C2" s="5"/>
      <c r="D2" s="6" t="s">
        <v>114</v>
      </c>
      <c r="E2" s="7" t="s">
        <v>116</v>
      </c>
      <c r="F2" s="8" t="s">
        <v>118</v>
      </c>
      <c r="G2" s="8" t="s">
        <v>120</v>
      </c>
      <c r="H2" s="9" t="s">
        <v>122</v>
      </c>
      <c r="I2" s="9" t="s">
        <v>124</v>
      </c>
      <c r="J2" s="9" t="s">
        <v>126</v>
      </c>
      <c r="K2" s="95" t="s">
        <v>128</v>
      </c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115</v>
      </c>
      <c r="U2" s="12" t="s">
        <v>117</v>
      </c>
      <c r="V2" s="12" t="s">
        <v>119</v>
      </c>
      <c r="W2" s="12" t="s">
        <v>121</v>
      </c>
      <c r="X2" s="12" t="s">
        <v>123</v>
      </c>
      <c r="Y2" s="12" t="s">
        <v>125</v>
      </c>
      <c r="Z2" s="11" t="s">
        <v>127</v>
      </c>
      <c r="AA2" s="12" t="s">
        <v>129</v>
      </c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8" s="24" customFormat="1" ht="12" customHeight="1" thickBot="1">
      <c r="A3" s="92" t="s">
        <v>6</v>
      </c>
      <c r="B3" s="51" t="s">
        <v>42</v>
      </c>
      <c r="C3" s="71" t="s">
        <v>43</v>
      </c>
      <c r="D3" s="72">
        <v>11</v>
      </c>
      <c r="E3" s="31">
        <v>7.875</v>
      </c>
      <c r="F3" s="31">
        <v>7.5</v>
      </c>
      <c r="G3" s="31">
        <v>9</v>
      </c>
      <c r="H3" s="31">
        <v>17</v>
      </c>
      <c r="I3" s="31">
        <v>12</v>
      </c>
      <c r="J3" s="31">
        <v>7</v>
      </c>
      <c r="K3" s="96">
        <v>30.25</v>
      </c>
      <c r="L3" s="31"/>
      <c r="M3" s="68"/>
      <c r="N3" s="31"/>
      <c r="O3" s="31"/>
      <c r="P3" s="31"/>
      <c r="Q3" s="31">
        <v>0.5</v>
      </c>
      <c r="R3" s="31"/>
      <c r="S3" s="54">
        <f>SUM(D3:Q3)-R3</f>
        <v>102.125</v>
      </c>
      <c r="T3" s="17">
        <v>14</v>
      </c>
      <c r="U3" s="18">
        <v>15</v>
      </c>
      <c r="V3" s="18">
        <v>8</v>
      </c>
      <c r="W3" s="18">
        <v>13</v>
      </c>
      <c r="X3" s="18">
        <v>20</v>
      </c>
      <c r="Y3" s="18">
        <v>15</v>
      </c>
      <c r="Z3" s="19">
        <v>12</v>
      </c>
      <c r="AA3" s="18">
        <v>40</v>
      </c>
      <c r="AB3" s="18"/>
      <c r="AC3" s="44"/>
      <c r="AD3" s="18"/>
      <c r="AE3" s="18"/>
      <c r="AF3" s="18"/>
      <c r="AG3" s="60">
        <f>SUM(T3:AF3)</f>
        <v>137</v>
      </c>
      <c r="AH3" s="20">
        <f aca="true" t="shared" si="0" ref="AH3:AH29">S3/AG3*100</f>
        <v>74.54379562043796</v>
      </c>
      <c r="AI3" s="66" t="str">
        <f>IF(AH3&gt;=84,"1",IF(AH3&gt;=67,"2",IF(AH3&gt;=50,"3",IF(AH3&gt;=33,"4","5"))))</f>
        <v>2</v>
      </c>
      <c r="AK3" s="22"/>
      <c r="AL3" s="120"/>
    </row>
    <row r="4" spans="1:38" s="24" customFormat="1" ht="12" customHeight="1" thickBot="1">
      <c r="A4" s="93" t="s">
        <v>7</v>
      </c>
      <c r="B4" s="51" t="s">
        <v>44</v>
      </c>
      <c r="C4" s="51" t="s">
        <v>45</v>
      </c>
      <c r="D4" s="31">
        <v>13</v>
      </c>
      <c r="E4" s="31">
        <v>15</v>
      </c>
      <c r="F4" s="31">
        <v>8</v>
      </c>
      <c r="G4" s="31">
        <v>11.5</v>
      </c>
      <c r="H4" s="31">
        <v>17</v>
      </c>
      <c r="I4" s="31">
        <v>14</v>
      </c>
      <c r="J4" s="31">
        <v>12</v>
      </c>
      <c r="K4" s="96">
        <v>32.825</v>
      </c>
      <c r="L4" s="31"/>
      <c r="M4" s="68"/>
      <c r="N4" s="31"/>
      <c r="O4" s="31"/>
      <c r="P4" s="31"/>
      <c r="Q4" s="31">
        <v>6.5</v>
      </c>
      <c r="R4" s="34"/>
      <c r="S4" s="54">
        <f aca="true" t="shared" si="1" ref="S4:S29">SUM(D4:Q4)-R4</f>
        <v>129.825</v>
      </c>
      <c r="T4" s="17">
        <v>14</v>
      </c>
      <c r="U4" s="18">
        <v>15</v>
      </c>
      <c r="V4" s="18">
        <v>8</v>
      </c>
      <c r="W4" s="18">
        <v>13</v>
      </c>
      <c r="X4" s="18">
        <v>20</v>
      </c>
      <c r="Y4" s="18">
        <v>15</v>
      </c>
      <c r="Z4" s="19">
        <v>12</v>
      </c>
      <c r="AA4" s="18">
        <v>40</v>
      </c>
      <c r="AB4" s="18"/>
      <c r="AC4" s="44"/>
      <c r="AD4" s="18"/>
      <c r="AE4" s="18"/>
      <c r="AF4" s="18"/>
      <c r="AG4" s="60">
        <f aca="true" t="shared" si="2" ref="AG4:AG29">SUM(T4:AF4)</f>
        <v>137</v>
      </c>
      <c r="AH4" s="23">
        <f t="shared" si="0"/>
        <v>94.76277372262773</v>
      </c>
      <c r="AI4" s="66" t="str">
        <f aca="true" t="shared" si="3" ref="AI4:AI29">IF(AH4&gt;=84,"1",IF(AH4&gt;=67,"2",IF(AH4&gt;=50,"3",IF(AH4&gt;=33,"4","5"))))</f>
        <v>1</v>
      </c>
      <c r="AK4" s="22"/>
      <c r="AL4" s="120"/>
    </row>
    <row r="5" spans="1:37" s="24" customFormat="1" ht="12" customHeight="1" thickBot="1">
      <c r="A5" s="93" t="s">
        <v>8</v>
      </c>
      <c r="B5" s="51" t="s">
        <v>39</v>
      </c>
      <c r="C5" s="51" t="s">
        <v>46</v>
      </c>
      <c r="D5" s="31">
        <v>5.375</v>
      </c>
      <c r="E5" s="31">
        <v>5.875</v>
      </c>
      <c r="F5" s="31">
        <v>8</v>
      </c>
      <c r="G5" s="31">
        <v>8.5</v>
      </c>
      <c r="H5" s="31">
        <v>5.5</v>
      </c>
      <c r="I5" s="31">
        <v>8</v>
      </c>
      <c r="J5" s="31">
        <v>10</v>
      </c>
      <c r="K5" s="96">
        <v>10.45</v>
      </c>
      <c r="L5" s="31"/>
      <c r="M5" s="68"/>
      <c r="N5" s="31"/>
      <c r="O5" s="31"/>
      <c r="P5" s="31"/>
      <c r="Q5" s="31">
        <v>0.5</v>
      </c>
      <c r="R5" s="31"/>
      <c r="S5" s="54">
        <f t="shared" si="1"/>
        <v>62.2</v>
      </c>
      <c r="T5" s="17">
        <v>14</v>
      </c>
      <c r="U5" s="18">
        <v>15</v>
      </c>
      <c r="V5" s="18">
        <v>8</v>
      </c>
      <c r="W5" s="18">
        <v>13</v>
      </c>
      <c r="X5" s="18">
        <v>20</v>
      </c>
      <c r="Y5" s="18">
        <v>15</v>
      </c>
      <c r="Z5" s="19">
        <v>12</v>
      </c>
      <c r="AA5" s="18">
        <v>40</v>
      </c>
      <c r="AB5" s="18"/>
      <c r="AC5" s="44"/>
      <c r="AD5" s="18"/>
      <c r="AE5" s="18"/>
      <c r="AF5" s="18"/>
      <c r="AG5" s="60">
        <f t="shared" si="2"/>
        <v>137</v>
      </c>
      <c r="AH5" s="23">
        <f t="shared" si="0"/>
        <v>45.401459854014604</v>
      </c>
      <c r="AI5" s="66" t="str">
        <f t="shared" si="3"/>
        <v>4</v>
      </c>
      <c r="AK5" s="22"/>
    </row>
    <row r="6" spans="1:38" s="24" customFormat="1" ht="12" customHeight="1" thickBot="1">
      <c r="A6" s="92" t="s">
        <v>9</v>
      </c>
      <c r="B6" s="51" t="s">
        <v>47</v>
      </c>
      <c r="C6" s="51" t="s">
        <v>48</v>
      </c>
      <c r="D6" s="31">
        <v>9</v>
      </c>
      <c r="E6" s="31">
        <v>12</v>
      </c>
      <c r="F6" s="31">
        <v>7</v>
      </c>
      <c r="G6" s="31">
        <v>11</v>
      </c>
      <c r="H6" s="31">
        <v>10.5</v>
      </c>
      <c r="I6" s="31">
        <v>9</v>
      </c>
      <c r="J6" s="31">
        <v>12</v>
      </c>
      <c r="K6" s="96">
        <v>34.65</v>
      </c>
      <c r="L6" s="31"/>
      <c r="M6" s="68"/>
      <c r="N6" s="31"/>
      <c r="O6" s="31"/>
      <c r="P6" s="31"/>
      <c r="Q6" s="31">
        <v>4.5</v>
      </c>
      <c r="R6" s="31"/>
      <c r="S6" s="54">
        <f t="shared" si="1"/>
        <v>109.65</v>
      </c>
      <c r="T6" s="17">
        <v>14</v>
      </c>
      <c r="U6" s="18">
        <v>15</v>
      </c>
      <c r="V6" s="18">
        <v>8</v>
      </c>
      <c r="W6" s="18">
        <v>13</v>
      </c>
      <c r="X6" s="18">
        <v>20</v>
      </c>
      <c r="Y6" s="18">
        <v>15</v>
      </c>
      <c r="Z6" s="19">
        <v>12</v>
      </c>
      <c r="AA6" s="18">
        <v>40</v>
      </c>
      <c r="AB6" s="18"/>
      <c r="AC6" s="44"/>
      <c r="AD6" s="18"/>
      <c r="AE6" s="18"/>
      <c r="AF6" s="18"/>
      <c r="AG6" s="60">
        <f t="shared" si="2"/>
        <v>137</v>
      </c>
      <c r="AH6" s="23">
        <f t="shared" si="0"/>
        <v>80.03649635036497</v>
      </c>
      <c r="AI6" s="66" t="str">
        <f t="shared" si="3"/>
        <v>2</v>
      </c>
      <c r="AK6" s="22"/>
      <c r="AL6" s="120"/>
    </row>
    <row r="7" spans="1:38" s="24" customFormat="1" ht="12" customHeight="1" thickBot="1">
      <c r="A7" s="93" t="s">
        <v>10</v>
      </c>
      <c r="B7" s="51" t="s">
        <v>49</v>
      </c>
      <c r="C7" s="51" t="s">
        <v>50</v>
      </c>
      <c r="D7" s="31">
        <v>7</v>
      </c>
      <c r="E7" s="31">
        <v>9.25</v>
      </c>
      <c r="F7" s="31">
        <v>7.5</v>
      </c>
      <c r="G7" s="31">
        <v>9</v>
      </c>
      <c r="H7" s="31">
        <v>3.5</v>
      </c>
      <c r="I7" s="31">
        <v>9.5</v>
      </c>
      <c r="J7" s="31">
        <v>11</v>
      </c>
      <c r="K7" s="96">
        <v>14.3</v>
      </c>
      <c r="L7" s="31"/>
      <c r="M7" s="68"/>
      <c r="N7" s="31"/>
      <c r="O7" s="31"/>
      <c r="P7" s="31"/>
      <c r="Q7" s="31">
        <v>1.75</v>
      </c>
      <c r="R7" s="31"/>
      <c r="S7" s="54">
        <f t="shared" si="1"/>
        <v>72.8</v>
      </c>
      <c r="T7" s="17">
        <v>14</v>
      </c>
      <c r="U7" s="18">
        <v>15</v>
      </c>
      <c r="V7" s="18">
        <v>8</v>
      </c>
      <c r="W7" s="18">
        <v>13</v>
      </c>
      <c r="X7" s="18">
        <v>20</v>
      </c>
      <c r="Y7" s="18">
        <v>15</v>
      </c>
      <c r="Z7" s="19">
        <v>12</v>
      </c>
      <c r="AA7" s="18">
        <v>40</v>
      </c>
      <c r="AB7" s="18"/>
      <c r="AC7" s="44"/>
      <c r="AD7" s="18"/>
      <c r="AE7" s="18"/>
      <c r="AF7" s="18"/>
      <c r="AG7" s="60">
        <f t="shared" si="2"/>
        <v>137</v>
      </c>
      <c r="AH7" s="23">
        <f t="shared" si="0"/>
        <v>53.13868613138686</v>
      </c>
      <c r="AI7" s="66" t="str">
        <f t="shared" si="3"/>
        <v>3</v>
      </c>
      <c r="AK7" s="25"/>
      <c r="AL7" s="120"/>
    </row>
    <row r="8" spans="1:37" s="24" customFormat="1" ht="12" customHeight="1" thickBot="1">
      <c r="A8" s="93" t="s">
        <v>11</v>
      </c>
      <c r="B8" s="51" t="s">
        <v>51</v>
      </c>
      <c r="C8" s="51" t="s">
        <v>52</v>
      </c>
      <c r="D8" s="31">
        <v>14</v>
      </c>
      <c r="E8" s="31">
        <v>10.25</v>
      </c>
      <c r="F8" s="31">
        <v>8</v>
      </c>
      <c r="G8" s="31">
        <v>5.5</v>
      </c>
      <c r="H8" s="31">
        <v>14.5</v>
      </c>
      <c r="I8" s="31">
        <v>11.25</v>
      </c>
      <c r="J8" s="31">
        <v>4.5</v>
      </c>
      <c r="K8" s="96">
        <v>24.2</v>
      </c>
      <c r="L8" s="31"/>
      <c r="M8" s="68"/>
      <c r="N8" s="31"/>
      <c r="O8" s="31"/>
      <c r="P8" s="31"/>
      <c r="Q8" s="31">
        <v>3</v>
      </c>
      <c r="R8" s="31"/>
      <c r="S8" s="54">
        <f t="shared" si="1"/>
        <v>95.2</v>
      </c>
      <c r="T8" s="17">
        <v>14</v>
      </c>
      <c r="U8" s="18">
        <v>15</v>
      </c>
      <c r="V8" s="18">
        <v>8</v>
      </c>
      <c r="W8" s="18">
        <v>13</v>
      </c>
      <c r="X8" s="18">
        <v>20</v>
      </c>
      <c r="Y8" s="18">
        <v>15</v>
      </c>
      <c r="Z8" s="19">
        <v>12</v>
      </c>
      <c r="AA8" s="18">
        <v>40</v>
      </c>
      <c r="AB8" s="18"/>
      <c r="AC8" s="44"/>
      <c r="AD8" s="18"/>
      <c r="AE8" s="18"/>
      <c r="AF8" s="18"/>
      <c r="AG8" s="60">
        <f t="shared" si="2"/>
        <v>137</v>
      </c>
      <c r="AH8" s="23">
        <f t="shared" si="0"/>
        <v>69.48905109489051</v>
      </c>
      <c r="AI8" s="66" t="str">
        <f t="shared" si="3"/>
        <v>2</v>
      </c>
      <c r="AK8" s="22"/>
    </row>
    <row r="9" spans="1:38" s="24" customFormat="1" ht="12" customHeight="1" thickBot="1">
      <c r="A9" s="92" t="s">
        <v>12</v>
      </c>
      <c r="B9" s="51" t="s">
        <v>53</v>
      </c>
      <c r="C9" s="51" t="s">
        <v>54</v>
      </c>
      <c r="D9" s="31">
        <v>13</v>
      </c>
      <c r="E9" s="31">
        <v>11.125</v>
      </c>
      <c r="F9" s="31">
        <v>7.5</v>
      </c>
      <c r="G9" s="31">
        <v>13</v>
      </c>
      <c r="H9" s="31">
        <v>14.75</v>
      </c>
      <c r="I9" s="31">
        <v>13</v>
      </c>
      <c r="J9" s="31">
        <v>8</v>
      </c>
      <c r="K9" s="96">
        <v>34.1</v>
      </c>
      <c r="L9" s="31"/>
      <c r="M9" s="68"/>
      <c r="N9" s="31"/>
      <c r="O9" s="31"/>
      <c r="P9" s="31"/>
      <c r="Q9" s="31">
        <v>3.25</v>
      </c>
      <c r="R9" s="31"/>
      <c r="S9" s="54">
        <f t="shared" si="1"/>
        <v>117.725</v>
      </c>
      <c r="T9" s="17">
        <v>14</v>
      </c>
      <c r="U9" s="18">
        <v>15</v>
      </c>
      <c r="V9" s="18">
        <v>8</v>
      </c>
      <c r="W9" s="18">
        <v>13</v>
      </c>
      <c r="X9" s="18">
        <v>20</v>
      </c>
      <c r="Y9" s="18">
        <v>15</v>
      </c>
      <c r="Z9" s="19">
        <v>12</v>
      </c>
      <c r="AA9" s="18">
        <v>40</v>
      </c>
      <c r="AB9" s="18"/>
      <c r="AC9" s="44"/>
      <c r="AD9" s="18"/>
      <c r="AE9" s="18"/>
      <c r="AF9" s="18"/>
      <c r="AG9" s="60">
        <f t="shared" si="2"/>
        <v>137</v>
      </c>
      <c r="AH9" s="32">
        <f t="shared" si="0"/>
        <v>85.93065693430657</v>
      </c>
      <c r="AI9" s="66" t="str">
        <f t="shared" si="3"/>
        <v>1</v>
      </c>
      <c r="AK9" s="22"/>
      <c r="AL9" s="120"/>
    </row>
    <row r="10" spans="1:38" s="24" customFormat="1" ht="12" customHeight="1" thickBot="1">
      <c r="A10" s="93" t="s">
        <v>13</v>
      </c>
      <c r="B10" s="51" t="s">
        <v>55</v>
      </c>
      <c r="C10" s="51" t="s">
        <v>56</v>
      </c>
      <c r="D10" s="31">
        <v>13.25</v>
      </c>
      <c r="E10" s="31">
        <v>11</v>
      </c>
      <c r="F10" s="31">
        <v>7</v>
      </c>
      <c r="G10" s="31">
        <v>13</v>
      </c>
      <c r="H10" s="31">
        <v>19.75</v>
      </c>
      <c r="I10" s="31">
        <v>13.5</v>
      </c>
      <c r="J10" s="31">
        <v>12</v>
      </c>
      <c r="K10" s="96">
        <v>40.15</v>
      </c>
      <c r="L10" s="31"/>
      <c r="M10" s="68"/>
      <c r="N10" s="31"/>
      <c r="O10" s="31"/>
      <c r="P10" s="31"/>
      <c r="Q10" s="31">
        <v>3.75</v>
      </c>
      <c r="R10" s="31"/>
      <c r="S10" s="54">
        <f t="shared" si="1"/>
        <v>133.4</v>
      </c>
      <c r="T10" s="17">
        <v>14</v>
      </c>
      <c r="U10" s="18">
        <v>15</v>
      </c>
      <c r="V10" s="18">
        <v>8</v>
      </c>
      <c r="W10" s="18">
        <v>13</v>
      </c>
      <c r="X10" s="18">
        <v>20</v>
      </c>
      <c r="Y10" s="18">
        <v>15</v>
      </c>
      <c r="Z10" s="19">
        <v>12</v>
      </c>
      <c r="AA10" s="18">
        <v>40</v>
      </c>
      <c r="AB10" s="18"/>
      <c r="AC10" s="44"/>
      <c r="AD10" s="18"/>
      <c r="AE10" s="18"/>
      <c r="AF10" s="18"/>
      <c r="AG10" s="60">
        <f t="shared" si="2"/>
        <v>137</v>
      </c>
      <c r="AH10" s="23">
        <f t="shared" si="0"/>
        <v>97.37226277372262</v>
      </c>
      <c r="AI10" s="66" t="str">
        <f t="shared" si="3"/>
        <v>1</v>
      </c>
      <c r="AK10" s="22"/>
      <c r="AL10" s="120"/>
    </row>
    <row r="11" spans="1:37" s="24" customFormat="1" ht="12" customHeight="1" thickBot="1">
      <c r="A11" s="93" t="s">
        <v>14</v>
      </c>
      <c r="B11" s="51" t="s">
        <v>40</v>
      </c>
      <c r="C11" s="51" t="s">
        <v>57</v>
      </c>
      <c r="D11" s="31">
        <v>5.5</v>
      </c>
      <c r="E11" s="31">
        <v>5</v>
      </c>
      <c r="F11" s="31">
        <v>7</v>
      </c>
      <c r="G11" s="31">
        <v>9.5</v>
      </c>
      <c r="H11" s="31">
        <v>10</v>
      </c>
      <c r="I11" s="31">
        <v>2.5</v>
      </c>
      <c r="J11" s="31">
        <v>8.5</v>
      </c>
      <c r="K11" s="96">
        <v>13.2</v>
      </c>
      <c r="L11" s="31"/>
      <c r="M11" s="68"/>
      <c r="N11" s="31"/>
      <c r="O11" s="31"/>
      <c r="P11" s="31"/>
      <c r="Q11" s="31">
        <v>13.5</v>
      </c>
      <c r="R11" s="31"/>
      <c r="S11" s="54">
        <f t="shared" si="1"/>
        <v>74.7</v>
      </c>
      <c r="T11" s="17">
        <v>14</v>
      </c>
      <c r="U11" s="18">
        <v>15</v>
      </c>
      <c r="V11" s="18">
        <v>8</v>
      </c>
      <c r="W11" s="18">
        <v>13</v>
      </c>
      <c r="X11" s="18">
        <v>20</v>
      </c>
      <c r="Y11" s="18">
        <v>15</v>
      </c>
      <c r="Z11" s="19">
        <v>12</v>
      </c>
      <c r="AA11" s="18">
        <v>40</v>
      </c>
      <c r="AB11" s="18"/>
      <c r="AC11" s="44"/>
      <c r="AD11" s="18"/>
      <c r="AE11" s="18"/>
      <c r="AF11" s="18"/>
      <c r="AG11" s="60">
        <f t="shared" si="2"/>
        <v>137</v>
      </c>
      <c r="AH11" s="23">
        <f t="shared" si="0"/>
        <v>54.52554744525548</v>
      </c>
      <c r="AI11" s="66" t="str">
        <f t="shared" si="3"/>
        <v>3</v>
      </c>
      <c r="AK11" s="22"/>
    </row>
    <row r="12" spans="1:38" s="24" customFormat="1" ht="12" customHeight="1" thickBot="1">
      <c r="A12" s="92" t="s">
        <v>15</v>
      </c>
      <c r="B12" s="51" t="s">
        <v>60</v>
      </c>
      <c r="C12" s="51" t="s">
        <v>59</v>
      </c>
      <c r="D12" s="31">
        <v>11.375</v>
      </c>
      <c r="E12" s="31">
        <v>10.75</v>
      </c>
      <c r="F12" s="31">
        <v>7.75</v>
      </c>
      <c r="G12" s="31">
        <v>10</v>
      </c>
      <c r="H12" s="31">
        <v>20</v>
      </c>
      <c r="I12" s="31">
        <v>10</v>
      </c>
      <c r="J12" s="31">
        <v>12</v>
      </c>
      <c r="K12" s="96">
        <v>29.15</v>
      </c>
      <c r="L12" s="31"/>
      <c r="M12" s="68"/>
      <c r="N12" s="31"/>
      <c r="O12" s="31"/>
      <c r="P12" s="31"/>
      <c r="Q12" s="31">
        <v>1.5</v>
      </c>
      <c r="R12" s="31"/>
      <c r="S12" s="54">
        <f t="shared" si="1"/>
        <v>112.525</v>
      </c>
      <c r="T12" s="17">
        <v>14</v>
      </c>
      <c r="U12" s="18">
        <v>15</v>
      </c>
      <c r="V12" s="18">
        <v>8</v>
      </c>
      <c r="W12" s="18">
        <v>13</v>
      </c>
      <c r="X12" s="18">
        <v>20</v>
      </c>
      <c r="Y12" s="18">
        <v>15</v>
      </c>
      <c r="Z12" s="19">
        <v>12</v>
      </c>
      <c r="AA12" s="18">
        <v>40</v>
      </c>
      <c r="AB12" s="18"/>
      <c r="AC12" s="44"/>
      <c r="AD12" s="18"/>
      <c r="AE12" s="18"/>
      <c r="AF12" s="18"/>
      <c r="AG12" s="60">
        <f t="shared" si="2"/>
        <v>137</v>
      </c>
      <c r="AH12" s="23">
        <f t="shared" si="0"/>
        <v>82.13503649635037</v>
      </c>
      <c r="AI12" s="66" t="str">
        <f t="shared" si="3"/>
        <v>2</v>
      </c>
      <c r="AK12" s="22"/>
      <c r="AL12" s="22"/>
    </row>
    <row r="13" spans="1:37" s="24" customFormat="1" ht="12" customHeight="1" thickBot="1">
      <c r="A13" s="93" t="s">
        <v>16</v>
      </c>
      <c r="B13" s="51" t="s">
        <v>58</v>
      </c>
      <c r="C13" s="51" t="s">
        <v>59</v>
      </c>
      <c r="D13" s="45">
        <v>8.5</v>
      </c>
      <c r="E13" s="45">
        <v>7.5</v>
      </c>
      <c r="F13" s="45">
        <v>6</v>
      </c>
      <c r="G13" s="45">
        <v>10</v>
      </c>
      <c r="H13" s="45">
        <v>13.75</v>
      </c>
      <c r="I13" s="45">
        <v>4.75</v>
      </c>
      <c r="J13" s="45">
        <v>2</v>
      </c>
      <c r="K13" s="97">
        <v>22</v>
      </c>
      <c r="L13" s="45"/>
      <c r="M13" s="69"/>
      <c r="N13" s="45"/>
      <c r="O13" s="45"/>
      <c r="P13" s="45"/>
      <c r="Q13" s="45"/>
      <c r="R13" s="45"/>
      <c r="S13" s="54">
        <f t="shared" si="1"/>
        <v>74.5</v>
      </c>
      <c r="T13" s="17">
        <v>14</v>
      </c>
      <c r="U13" s="18">
        <v>15</v>
      </c>
      <c r="V13" s="18">
        <v>8</v>
      </c>
      <c r="W13" s="18">
        <v>13</v>
      </c>
      <c r="X13" s="18">
        <v>20</v>
      </c>
      <c r="Y13" s="18">
        <v>15</v>
      </c>
      <c r="Z13" s="19">
        <v>12</v>
      </c>
      <c r="AA13" s="18">
        <v>40</v>
      </c>
      <c r="AB13" s="18"/>
      <c r="AC13" s="44"/>
      <c r="AD13" s="46"/>
      <c r="AE13" s="46"/>
      <c r="AF13" s="46"/>
      <c r="AG13" s="60">
        <f t="shared" si="2"/>
        <v>137</v>
      </c>
      <c r="AH13" s="47">
        <f t="shared" si="0"/>
        <v>54.379562043795616</v>
      </c>
      <c r="AI13" s="66" t="str">
        <f t="shared" si="3"/>
        <v>3</v>
      </c>
      <c r="AK13" s="22"/>
    </row>
    <row r="14" spans="1:38" s="24" customFormat="1" ht="12" customHeight="1" thickBot="1">
      <c r="A14" s="93" t="s">
        <v>17</v>
      </c>
      <c r="B14" s="51" t="s">
        <v>61</v>
      </c>
      <c r="C14" s="51" t="s">
        <v>62</v>
      </c>
      <c r="D14" s="45">
        <v>4.5</v>
      </c>
      <c r="E14" s="45">
        <v>7.625</v>
      </c>
      <c r="F14" s="45">
        <v>8</v>
      </c>
      <c r="G14" s="45">
        <v>8.25</v>
      </c>
      <c r="H14" s="45">
        <v>12</v>
      </c>
      <c r="I14" s="45">
        <v>8.75</v>
      </c>
      <c r="J14" s="45">
        <v>2</v>
      </c>
      <c r="K14" s="97">
        <v>22</v>
      </c>
      <c r="L14" s="45"/>
      <c r="M14" s="69"/>
      <c r="N14" s="45"/>
      <c r="O14" s="45"/>
      <c r="P14" s="45"/>
      <c r="Q14" s="45">
        <v>0.25</v>
      </c>
      <c r="R14" s="45"/>
      <c r="S14" s="54">
        <f t="shared" si="1"/>
        <v>73.375</v>
      </c>
      <c r="T14" s="17">
        <v>14</v>
      </c>
      <c r="U14" s="18">
        <v>15</v>
      </c>
      <c r="V14" s="18">
        <v>8</v>
      </c>
      <c r="W14" s="18">
        <v>13</v>
      </c>
      <c r="X14" s="18">
        <v>20</v>
      </c>
      <c r="Y14" s="18">
        <v>15</v>
      </c>
      <c r="Z14" s="19">
        <v>12</v>
      </c>
      <c r="AA14" s="18">
        <v>40</v>
      </c>
      <c r="AB14" s="18"/>
      <c r="AC14" s="44"/>
      <c r="AD14" s="46"/>
      <c r="AE14" s="46"/>
      <c r="AF14" s="46"/>
      <c r="AG14" s="60">
        <f t="shared" si="2"/>
        <v>137</v>
      </c>
      <c r="AH14" s="47">
        <f t="shared" si="0"/>
        <v>53.558394160583944</v>
      </c>
      <c r="AI14" s="94" t="str">
        <f t="shared" si="3"/>
        <v>3</v>
      </c>
      <c r="AK14" s="22"/>
      <c r="AL14" s="22"/>
    </row>
    <row r="15" spans="1:37" s="24" customFormat="1" ht="12" customHeight="1" thickBot="1">
      <c r="A15" s="93" t="s">
        <v>18</v>
      </c>
      <c r="B15" s="51" t="s">
        <v>65</v>
      </c>
      <c r="C15" s="51" t="s">
        <v>66</v>
      </c>
      <c r="D15" s="45">
        <v>13.75</v>
      </c>
      <c r="E15" s="45">
        <v>7.625</v>
      </c>
      <c r="F15" s="45">
        <v>7.75</v>
      </c>
      <c r="G15" s="45">
        <v>9.5</v>
      </c>
      <c r="H15" s="45">
        <v>13</v>
      </c>
      <c r="I15" s="45">
        <v>14.75</v>
      </c>
      <c r="J15" s="45">
        <v>6.5</v>
      </c>
      <c r="K15" s="97">
        <v>24.75</v>
      </c>
      <c r="L15" s="45"/>
      <c r="M15" s="69"/>
      <c r="N15" s="45"/>
      <c r="O15" s="45"/>
      <c r="P15" s="45"/>
      <c r="Q15" s="45">
        <v>4</v>
      </c>
      <c r="R15" s="45"/>
      <c r="S15" s="54">
        <f t="shared" si="1"/>
        <v>101.625</v>
      </c>
      <c r="T15" s="17">
        <v>14</v>
      </c>
      <c r="U15" s="18">
        <v>15</v>
      </c>
      <c r="V15" s="18">
        <v>8</v>
      </c>
      <c r="W15" s="18">
        <v>13</v>
      </c>
      <c r="X15" s="18">
        <v>20</v>
      </c>
      <c r="Y15" s="18">
        <v>15</v>
      </c>
      <c r="Z15" s="19">
        <v>12</v>
      </c>
      <c r="AA15" s="18">
        <v>40</v>
      </c>
      <c r="AB15" s="18"/>
      <c r="AC15" s="44"/>
      <c r="AD15" s="46"/>
      <c r="AE15" s="46"/>
      <c r="AF15" s="46"/>
      <c r="AG15" s="60">
        <f t="shared" si="2"/>
        <v>137</v>
      </c>
      <c r="AH15" s="47">
        <f t="shared" si="0"/>
        <v>74.17883211678831</v>
      </c>
      <c r="AI15" s="66" t="str">
        <f t="shared" si="3"/>
        <v>2</v>
      </c>
      <c r="AK15" s="22"/>
    </row>
    <row r="16" spans="1:37" s="24" customFormat="1" ht="12" customHeight="1" thickBot="1">
      <c r="A16" s="93" t="s">
        <v>19</v>
      </c>
      <c r="B16" s="51" t="s">
        <v>67</v>
      </c>
      <c r="C16" s="51" t="s">
        <v>38</v>
      </c>
      <c r="D16" s="31">
        <v>13</v>
      </c>
      <c r="E16" s="31">
        <v>14.5</v>
      </c>
      <c r="F16" s="31">
        <v>8</v>
      </c>
      <c r="G16" s="31">
        <v>13</v>
      </c>
      <c r="H16" s="31">
        <v>19.5</v>
      </c>
      <c r="I16" s="31">
        <v>15</v>
      </c>
      <c r="J16" s="31">
        <v>11</v>
      </c>
      <c r="K16" s="96">
        <v>40.7</v>
      </c>
      <c r="L16" s="31"/>
      <c r="M16" s="68"/>
      <c r="N16" s="31"/>
      <c r="O16" s="31"/>
      <c r="P16" s="31"/>
      <c r="Q16" s="31">
        <v>16</v>
      </c>
      <c r="R16" s="31"/>
      <c r="S16" s="54">
        <f t="shared" si="1"/>
        <v>150.7</v>
      </c>
      <c r="T16" s="17">
        <v>14</v>
      </c>
      <c r="U16" s="18">
        <v>15</v>
      </c>
      <c r="V16" s="18">
        <v>8</v>
      </c>
      <c r="W16" s="18">
        <v>13</v>
      </c>
      <c r="X16" s="18">
        <v>20</v>
      </c>
      <c r="Y16" s="18">
        <v>15</v>
      </c>
      <c r="Z16" s="19">
        <v>12</v>
      </c>
      <c r="AA16" s="18">
        <v>40</v>
      </c>
      <c r="AB16" s="18"/>
      <c r="AC16" s="44"/>
      <c r="AD16" s="18"/>
      <c r="AE16" s="18"/>
      <c r="AF16" s="18"/>
      <c r="AG16" s="60">
        <f t="shared" si="2"/>
        <v>137</v>
      </c>
      <c r="AH16" s="23">
        <f t="shared" si="0"/>
        <v>109.99999999999999</v>
      </c>
      <c r="AI16" s="66" t="str">
        <f t="shared" si="3"/>
        <v>1</v>
      </c>
      <c r="AK16" s="22"/>
    </row>
    <row r="17" spans="1:37" s="24" customFormat="1" ht="12" customHeight="1" thickBot="1">
      <c r="A17" s="93" t="s">
        <v>20</v>
      </c>
      <c r="B17" s="51" t="s">
        <v>68</v>
      </c>
      <c r="C17" s="51" t="s">
        <v>69</v>
      </c>
      <c r="D17" s="49">
        <v>11.5</v>
      </c>
      <c r="E17" s="49">
        <v>9</v>
      </c>
      <c r="F17" s="49">
        <v>6.5</v>
      </c>
      <c r="G17" s="49">
        <v>11.5</v>
      </c>
      <c r="H17" s="49">
        <v>16.25</v>
      </c>
      <c r="I17" s="49">
        <v>14</v>
      </c>
      <c r="J17" s="49">
        <v>12</v>
      </c>
      <c r="K17" s="98">
        <v>33.55</v>
      </c>
      <c r="L17" s="49"/>
      <c r="M17" s="70"/>
      <c r="N17" s="49"/>
      <c r="O17" s="49"/>
      <c r="P17" s="49"/>
      <c r="Q17" s="49">
        <v>17.25</v>
      </c>
      <c r="R17" s="49"/>
      <c r="S17" s="55">
        <f t="shared" si="1"/>
        <v>131.55</v>
      </c>
      <c r="T17" s="17">
        <v>14</v>
      </c>
      <c r="U17" s="18">
        <v>15</v>
      </c>
      <c r="V17" s="18">
        <v>8</v>
      </c>
      <c r="W17" s="18">
        <v>13</v>
      </c>
      <c r="X17" s="18">
        <v>20</v>
      </c>
      <c r="Y17" s="18">
        <v>15</v>
      </c>
      <c r="Z17" s="19">
        <v>12</v>
      </c>
      <c r="AA17" s="18">
        <v>40</v>
      </c>
      <c r="AB17" s="18"/>
      <c r="AC17" s="44"/>
      <c r="AD17" s="46"/>
      <c r="AE17" s="73"/>
      <c r="AF17" s="73"/>
      <c r="AG17" s="89">
        <f t="shared" si="2"/>
        <v>137</v>
      </c>
      <c r="AH17" s="47">
        <f t="shared" si="0"/>
        <v>96.02189781021899</v>
      </c>
      <c r="AI17" s="66" t="str">
        <f t="shared" si="3"/>
        <v>1</v>
      </c>
      <c r="AK17" s="22"/>
    </row>
    <row r="18" spans="1:37" s="24" customFormat="1" ht="12" customHeight="1" thickBot="1">
      <c r="A18" s="93" t="s">
        <v>21</v>
      </c>
      <c r="B18" s="51" t="s">
        <v>37</v>
      </c>
      <c r="C18" s="74" t="s">
        <v>70</v>
      </c>
      <c r="D18" s="75">
        <v>4.5</v>
      </c>
      <c r="E18" s="75">
        <v>12</v>
      </c>
      <c r="F18" s="75">
        <v>7.5</v>
      </c>
      <c r="G18" s="75">
        <v>9.5</v>
      </c>
      <c r="H18" s="75">
        <v>7</v>
      </c>
      <c r="I18" s="75">
        <v>10</v>
      </c>
      <c r="J18" s="75">
        <v>9</v>
      </c>
      <c r="K18" s="99">
        <v>20.9</v>
      </c>
      <c r="L18" s="75"/>
      <c r="M18" s="76"/>
      <c r="N18" s="75"/>
      <c r="O18" s="75"/>
      <c r="P18" s="75"/>
      <c r="Q18" s="75">
        <v>11.75</v>
      </c>
      <c r="R18" s="75"/>
      <c r="S18" s="77">
        <f>SUM(D18:Q18)-R18</f>
        <v>92.15</v>
      </c>
      <c r="T18" s="17">
        <v>14</v>
      </c>
      <c r="U18" s="18">
        <v>15</v>
      </c>
      <c r="V18" s="18">
        <v>8</v>
      </c>
      <c r="W18" s="18">
        <v>13</v>
      </c>
      <c r="X18" s="18">
        <v>20</v>
      </c>
      <c r="Y18" s="18">
        <v>15</v>
      </c>
      <c r="Z18" s="19">
        <v>12</v>
      </c>
      <c r="AA18" s="18">
        <v>40</v>
      </c>
      <c r="AB18" s="18"/>
      <c r="AC18" s="44"/>
      <c r="AD18" s="18"/>
      <c r="AE18" s="18"/>
      <c r="AF18" s="18"/>
      <c r="AG18" s="60">
        <f t="shared" si="2"/>
        <v>137</v>
      </c>
      <c r="AH18" s="32">
        <f t="shared" si="0"/>
        <v>67.26277372262774</v>
      </c>
      <c r="AI18" s="66" t="str">
        <f t="shared" si="3"/>
        <v>2</v>
      </c>
      <c r="AK18" s="22"/>
    </row>
    <row r="19" spans="1:37" s="24" customFormat="1" ht="12" customHeight="1" thickBot="1">
      <c r="A19" s="93" t="s">
        <v>22</v>
      </c>
      <c r="B19" s="51" t="s">
        <v>71</v>
      </c>
      <c r="C19" s="51" t="s">
        <v>72</v>
      </c>
      <c r="D19" s="31">
        <v>14</v>
      </c>
      <c r="E19" s="31">
        <v>13</v>
      </c>
      <c r="F19" s="31">
        <v>8</v>
      </c>
      <c r="G19" s="31">
        <v>13</v>
      </c>
      <c r="H19" s="31">
        <v>20</v>
      </c>
      <c r="I19" s="31">
        <v>14</v>
      </c>
      <c r="J19" s="31">
        <v>11</v>
      </c>
      <c r="K19" s="96">
        <v>34.1</v>
      </c>
      <c r="L19" s="31"/>
      <c r="M19" s="68"/>
      <c r="N19" s="31"/>
      <c r="O19" s="31"/>
      <c r="P19" s="31"/>
      <c r="Q19" s="31">
        <v>7.5</v>
      </c>
      <c r="R19" s="31"/>
      <c r="S19" s="54">
        <f>SUM(D19:Q19)-R19</f>
        <v>134.6</v>
      </c>
      <c r="T19" s="17">
        <v>14</v>
      </c>
      <c r="U19" s="18">
        <v>15</v>
      </c>
      <c r="V19" s="18">
        <v>8</v>
      </c>
      <c r="W19" s="18">
        <v>13</v>
      </c>
      <c r="X19" s="18">
        <v>20</v>
      </c>
      <c r="Y19" s="18">
        <v>15</v>
      </c>
      <c r="Z19" s="19">
        <v>12</v>
      </c>
      <c r="AA19" s="18">
        <v>40</v>
      </c>
      <c r="AB19" s="18"/>
      <c r="AC19" s="44"/>
      <c r="AD19" s="18"/>
      <c r="AE19" s="18"/>
      <c r="AF19" s="18"/>
      <c r="AG19" s="60">
        <f t="shared" si="2"/>
        <v>137</v>
      </c>
      <c r="AH19" s="23">
        <f t="shared" si="0"/>
        <v>98.24817518248175</v>
      </c>
      <c r="AI19" s="66" t="str">
        <f t="shared" si="3"/>
        <v>1</v>
      </c>
      <c r="AK19" s="22"/>
    </row>
    <row r="20" spans="1:37" s="24" customFormat="1" ht="12" customHeight="1" thickBot="1">
      <c r="A20" s="93" t="s">
        <v>23</v>
      </c>
      <c r="B20" s="51" t="s">
        <v>73</v>
      </c>
      <c r="C20" s="51" t="s">
        <v>74</v>
      </c>
      <c r="D20" s="31">
        <v>4</v>
      </c>
      <c r="E20" s="31">
        <v>13</v>
      </c>
      <c r="F20" s="31">
        <v>4.5</v>
      </c>
      <c r="G20" s="31">
        <v>7.5</v>
      </c>
      <c r="H20" s="31">
        <v>6.75</v>
      </c>
      <c r="I20" s="31">
        <v>6.5</v>
      </c>
      <c r="J20" s="31">
        <v>5</v>
      </c>
      <c r="K20" s="96">
        <v>14.85</v>
      </c>
      <c r="L20" s="31"/>
      <c r="M20" s="68"/>
      <c r="N20" s="31"/>
      <c r="O20" s="31"/>
      <c r="P20" s="31"/>
      <c r="Q20" s="31"/>
      <c r="R20" s="31"/>
      <c r="S20" s="54">
        <f>SUM(D20:Q20)-R20</f>
        <v>62.1</v>
      </c>
      <c r="T20" s="17">
        <v>14</v>
      </c>
      <c r="U20" s="18">
        <v>15</v>
      </c>
      <c r="V20" s="18">
        <v>8</v>
      </c>
      <c r="W20" s="18">
        <v>13</v>
      </c>
      <c r="X20" s="18">
        <v>20</v>
      </c>
      <c r="Y20" s="18">
        <v>15</v>
      </c>
      <c r="Z20" s="19">
        <v>12</v>
      </c>
      <c r="AA20" s="18">
        <v>40</v>
      </c>
      <c r="AB20" s="18"/>
      <c r="AC20" s="44"/>
      <c r="AD20" s="18"/>
      <c r="AE20" s="18"/>
      <c r="AF20" s="18"/>
      <c r="AG20" s="60">
        <f t="shared" si="2"/>
        <v>137</v>
      </c>
      <c r="AH20" s="23">
        <f t="shared" si="0"/>
        <v>45.32846715328468</v>
      </c>
      <c r="AI20" s="94" t="str">
        <f t="shared" si="3"/>
        <v>4</v>
      </c>
      <c r="AK20" s="22"/>
    </row>
    <row r="21" spans="1:37" s="24" customFormat="1" ht="12" customHeight="1" thickBot="1">
      <c r="A21" s="93" t="s">
        <v>24</v>
      </c>
      <c r="B21" s="51" t="s">
        <v>75</v>
      </c>
      <c r="C21" s="51" t="s">
        <v>76</v>
      </c>
      <c r="D21" s="31">
        <v>2.75</v>
      </c>
      <c r="E21" s="31">
        <v>11.5</v>
      </c>
      <c r="F21" s="31">
        <v>8</v>
      </c>
      <c r="G21" s="31">
        <v>4.5</v>
      </c>
      <c r="H21" s="31">
        <v>7</v>
      </c>
      <c r="I21" s="31">
        <v>2.25</v>
      </c>
      <c r="J21" s="31">
        <v>6.5</v>
      </c>
      <c r="K21" s="96">
        <v>14.3</v>
      </c>
      <c r="L21" s="31"/>
      <c r="M21" s="68"/>
      <c r="N21" s="31"/>
      <c r="O21" s="31"/>
      <c r="P21" s="31"/>
      <c r="Q21" s="31"/>
      <c r="R21" s="31"/>
      <c r="S21" s="54">
        <f>SUM(D21:Q21)-R21</f>
        <v>56.8</v>
      </c>
      <c r="T21" s="17">
        <v>14</v>
      </c>
      <c r="U21" s="18">
        <v>15</v>
      </c>
      <c r="V21" s="18">
        <v>8</v>
      </c>
      <c r="W21" s="18">
        <v>13</v>
      </c>
      <c r="X21" s="18">
        <v>20</v>
      </c>
      <c r="Y21" s="18">
        <v>15</v>
      </c>
      <c r="Z21" s="19">
        <v>12</v>
      </c>
      <c r="AA21" s="18">
        <v>40</v>
      </c>
      <c r="AB21" s="18"/>
      <c r="AC21" s="44"/>
      <c r="AD21" s="18"/>
      <c r="AE21" s="18"/>
      <c r="AF21" s="18"/>
      <c r="AG21" s="60">
        <f t="shared" si="2"/>
        <v>137</v>
      </c>
      <c r="AH21" s="23">
        <f t="shared" si="0"/>
        <v>41.45985401459854</v>
      </c>
      <c r="AI21" s="94" t="str">
        <f t="shared" si="3"/>
        <v>4</v>
      </c>
      <c r="AK21" s="22"/>
    </row>
    <row r="22" spans="1:37" s="24" customFormat="1" ht="12" customHeight="1" thickBot="1">
      <c r="A22" s="93" t="s">
        <v>25</v>
      </c>
      <c r="B22" s="51" t="s">
        <v>77</v>
      </c>
      <c r="C22" s="51" t="s">
        <v>78</v>
      </c>
      <c r="D22" s="31">
        <v>0.25</v>
      </c>
      <c r="E22" s="31">
        <v>7</v>
      </c>
      <c r="F22" s="31">
        <v>4.5</v>
      </c>
      <c r="G22" s="31">
        <v>1</v>
      </c>
      <c r="H22" s="31">
        <v>3.75</v>
      </c>
      <c r="I22" s="31">
        <v>1.5</v>
      </c>
      <c r="J22" s="31">
        <v>0</v>
      </c>
      <c r="K22" s="96">
        <v>22.55</v>
      </c>
      <c r="L22" s="31"/>
      <c r="M22" s="68"/>
      <c r="N22" s="31"/>
      <c r="O22" s="31"/>
      <c r="P22" s="31"/>
      <c r="Q22" s="31">
        <v>1</v>
      </c>
      <c r="R22" s="31"/>
      <c r="S22" s="54">
        <f>SUM(D22:Q22)-R22</f>
        <v>41.55</v>
      </c>
      <c r="T22" s="17">
        <v>14</v>
      </c>
      <c r="U22" s="18">
        <v>15</v>
      </c>
      <c r="V22" s="18">
        <v>8</v>
      </c>
      <c r="W22" s="18">
        <v>13</v>
      </c>
      <c r="X22" s="18">
        <v>20</v>
      </c>
      <c r="Y22" s="18">
        <v>15</v>
      </c>
      <c r="Z22" s="19">
        <v>12</v>
      </c>
      <c r="AA22" s="18">
        <v>40</v>
      </c>
      <c r="AB22" s="18"/>
      <c r="AC22" s="44"/>
      <c r="AD22" s="18"/>
      <c r="AE22" s="18"/>
      <c r="AF22" s="18"/>
      <c r="AG22" s="60">
        <f t="shared" si="2"/>
        <v>137</v>
      </c>
      <c r="AH22" s="23">
        <f t="shared" si="0"/>
        <v>30.32846715328467</v>
      </c>
      <c r="AI22" s="94" t="str">
        <f t="shared" si="3"/>
        <v>5</v>
      </c>
      <c r="AK22" s="22"/>
    </row>
    <row r="23" spans="1:37" s="24" customFormat="1" ht="12" customHeight="1" thickBot="1">
      <c r="A23" s="93" t="s">
        <v>26</v>
      </c>
      <c r="B23" s="51" t="s">
        <v>79</v>
      </c>
      <c r="C23" s="51" t="s">
        <v>80</v>
      </c>
      <c r="D23" s="49">
        <v>10.125</v>
      </c>
      <c r="E23" s="49">
        <v>8</v>
      </c>
      <c r="F23" s="49">
        <v>8</v>
      </c>
      <c r="G23" s="49">
        <v>12</v>
      </c>
      <c r="H23" s="49">
        <v>18.5</v>
      </c>
      <c r="I23" s="49">
        <v>14</v>
      </c>
      <c r="J23" s="49">
        <v>8</v>
      </c>
      <c r="K23" s="98">
        <v>31.35</v>
      </c>
      <c r="L23" s="49"/>
      <c r="M23" s="70"/>
      <c r="N23" s="49"/>
      <c r="O23" s="49"/>
      <c r="P23" s="49"/>
      <c r="Q23" s="49">
        <v>3.5</v>
      </c>
      <c r="R23" s="49"/>
      <c r="S23" s="55">
        <f aca="true" t="shared" si="4" ref="S23:S28">SUM(D23:Q23)-R23</f>
        <v>113.475</v>
      </c>
      <c r="T23" s="17">
        <v>14</v>
      </c>
      <c r="U23" s="18">
        <v>15</v>
      </c>
      <c r="V23" s="18">
        <v>8</v>
      </c>
      <c r="W23" s="18">
        <v>13</v>
      </c>
      <c r="X23" s="18">
        <v>20</v>
      </c>
      <c r="Y23" s="18">
        <v>15</v>
      </c>
      <c r="Z23" s="19">
        <v>12</v>
      </c>
      <c r="AA23" s="18">
        <v>40</v>
      </c>
      <c r="AB23" s="38"/>
      <c r="AC23" s="79"/>
      <c r="AD23" s="50"/>
      <c r="AE23" s="50"/>
      <c r="AF23" s="88"/>
      <c r="AG23" s="89">
        <f t="shared" si="2"/>
        <v>137</v>
      </c>
      <c r="AH23" s="47">
        <f t="shared" si="0"/>
        <v>82.82846715328466</v>
      </c>
      <c r="AI23" s="66" t="str">
        <f t="shared" si="3"/>
        <v>2</v>
      </c>
      <c r="AK23" s="22"/>
    </row>
    <row r="24" spans="1:37" s="24" customFormat="1" ht="12" customHeight="1" thickBot="1">
      <c r="A24" s="93" t="s">
        <v>27</v>
      </c>
      <c r="B24" s="51" t="s">
        <v>81</v>
      </c>
      <c r="C24" s="74" t="s">
        <v>82</v>
      </c>
      <c r="D24" s="75">
        <v>13.75</v>
      </c>
      <c r="E24" s="75">
        <v>10.375</v>
      </c>
      <c r="F24" s="75">
        <v>8</v>
      </c>
      <c r="G24" s="75">
        <v>10.25</v>
      </c>
      <c r="H24" s="75">
        <v>19.5</v>
      </c>
      <c r="I24" s="75">
        <v>10.625</v>
      </c>
      <c r="J24" s="75">
        <v>12</v>
      </c>
      <c r="K24" s="99">
        <v>27.5</v>
      </c>
      <c r="L24" s="75"/>
      <c r="M24" s="76"/>
      <c r="N24" s="75"/>
      <c r="O24" s="75"/>
      <c r="P24" s="75"/>
      <c r="Q24" s="75">
        <v>0.5</v>
      </c>
      <c r="R24" s="75"/>
      <c r="S24" s="77">
        <f t="shared" si="4"/>
        <v>112.5</v>
      </c>
      <c r="T24" s="17">
        <v>14</v>
      </c>
      <c r="U24" s="18">
        <v>15</v>
      </c>
      <c r="V24" s="18">
        <v>8</v>
      </c>
      <c r="W24" s="18">
        <v>13</v>
      </c>
      <c r="X24" s="18">
        <v>20</v>
      </c>
      <c r="Y24" s="18">
        <v>15</v>
      </c>
      <c r="Z24" s="19">
        <v>12</v>
      </c>
      <c r="AA24" s="18">
        <v>40</v>
      </c>
      <c r="AB24" s="78"/>
      <c r="AC24" s="80"/>
      <c r="AD24" s="78"/>
      <c r="AE24" s="78"/>
      <c r="AF24" s="81"/>
      <c r="AG24" s="60">
        <f t="shared" si="2"/>
        <v>137</v>
      </c>
      <c r="AH24" s="32">
        <f t="shared" si="0"/>
        <v>82.11678832116789</v>
      </c>
      <c r="AI24" s="66" t="str">
        <f t="shared" si="3"/>
        <v>2</v>
      </c>
      <c r="AK24" s="22"/>
    </row>
    <row r="25" spans="1:35" ht="12" customHeight="1" thickBot="1">
      <c r="A25" s="93" t="s">
        <v>28</v>
      </c>
      <c r="B25" s="51" t="s">
        <v>83</v>
      </c>
      <c r="C25" s="51" t="s">
        <v>84</v>
      </c>
      <c r="D25" s="31">
        <v>1</v>
      </c>
      <c r="E25" s="31">
        <v>6.25</v>
      </c>
      <c r="F25" s="31">
        <v>5</v>
      </c>
      <c r="G25" s="31">
        <v>4.5</v>
      </c>
      <c r="H25" s="31">
        <v>4.75</v>
      </c>
      <c r="I25" s="31">
        <v>7</v>
      </c>
      <c r="J25" s="31">
        <v>3</v>
      </c>
      <c r="K25" s="96">
        <v>4.4</v>
      </c>
      <c r="L25" s="31"/>
      <c r="M25" s="68"/>
      <c r="N25" s="31"/>
      <c r="O25" s="31"/>
      <c r="P25" s="31"/>
      <c r="Q25" s="31">
        <v>0.5</v>
      </c>
      <c r="R25" s="31"/>
      <c r="S25" s="54">
        <f t="shared" si="4"/>
        <v>36.4</v>
      </c>
      <c r="T25" s="17">
        <v>14</v>
      </c>
      <c r="U25" s="18">
        <v>15</v>
      </c>
      <c r="V25" s="18">
        <v>8</v>
      </c>
      <c r="W25" s="18">
        <v>13</v>
      </c>
      <c r="X25" s="18">
        <v>20</v>
      </c>
      <c r="Y25" s="18">
        <v>15</v>
      </c>
      <c r="Z25" s="19">
        <v>12</v>
      </c>
      <c r="AA25" s="18">
        <v>40</v>
      </c>
      <c r="AB25" s="18"/>
      <c r="AC25" s="44"/>
      <c r="AD25" s="18"/>
      <c r="AE25" s="18"/>
      <c r="AF25" s="18"/>
      <c r="AG25" s="60">
        <f t="shared" si="2"/>
        <v>137</v>
      </c>
      <c r="AH25" s="23">
        <f t="shared" si="0"/>
        <v>26.56934306569343</v>
      </c>
      <c r="AI25" s="66" t="str">
        <f t="shared" si="3"/>
        <v>5</v>
      </c>
    </row>
    <row r="26" spans="1:35" ht="13.5" thickBot="1">
      <c r="A26" s="93" t="s">
        <v>29</v>
      </c>
      <c r="B26" s="51" t="s">
        <v>44</v>
      </c>
      <c r="C26" s="51" t="s">
        <v>85</v>
      </c>
      <c r="D26" s="31">
        <v>14</v>
      </c>
      <c r="E26" s="31">
        <v>6</v>
      </c>
      <c r="F26" s="31">
        <v>8</v>
      </c>
      <c r="G26" s="31">
        <v>9.25</v>
      </c>
      <c r="H26" s="31">
        <v>14</v>
      </c>
      <c r="I26" s="31">
        <v>11</v>
      </c>
      <c r="J26" s="31">
        <v>9</v>
      </c>
      <c r="K26" s="96">
        <v>28.05</v>
      </c>
      <c r="L26" s="31"/>
      <c r="M26" s="68"/>
      <c r="N26" s="31"/>
      <c r="O26" s="31"/>
      <c r="P26" s="31"/>
      <c r="Q26" s="31">
        <v>7</v>
      </c>
      <c r="R26" s="31"/>
      <c r="S26" s="54">
        <f t="shared" si="4"/>
        <v>106.3</v>
      </c>
      <c r="T26" s="17">
        <v>14</v>
      </c>
      <c r="U26" s="18">
        <v>15</v>
      </c>
      <c r="V26" s="18">
        <v>8</v>
      </c>
      <c r="W26" s="18">
        <v>13</v>
      </c>
      <c r="X26" s="18">
        <v>20</v>
      </c>
      <c r="Y26" s="18">
        <v>15</v>
      </c>
      <c r="Z26" s="19">
        <v>12</v>
      </c>
      <c r="AA26" s="18">
        <v>40</v>
      </c>
      <c r="AB26" s="18"/>
      <c r="AC26" s="44"/>
      <c r="AD26" s="18"/>
      <c r="AE26" s="18"/>
      <c r="AF26" s="18"/>
      <c r="AG26" s="60">
        <f t="shared" si="2"/>
        <v>137</v>
      </c>
      <c r="AH26" s="23">
        <f t="shared" si="0"/>
        <v>77.5912408759124</v>
      </c>
      <c r="AI26" s="66" t="str">
        <f t="shared" si="3"/>
        <v>2</v>
      </c>
    </row>
    <row r="27" spans="1:35" ht="13.5" thickBot="1">
      <c r="A27" s="93" t="s">
        <v>30</v>
      </c>
      <c r="B27" s="51" t="s">
        <v>39</v>
      </c>
      <c r="C27" s="51" t="s">
        <v>86</v>
      </c>
      <c r="D27" s="31">
        <v>12.25</v>
      </c>
      <c r="E27" s="31">
        <v>12</v>
      </c>
      <c r="F27" s="31">
        <v>8</v>
      </c>
      <c r="G27" s="31">
        <v>7.5</v>
      </c>
      <c r="H27" s="31">
        <v>8</v>
      </c>
      <c r="I27" s="31">
        <v>13.5</v>
      </c>
      <c r="J27" s="31">
        <v>10.5</v>
      </c>
      <c r="K27" s="96">
        <v>23.65</v>
      </c>
      <c r="L27" s="31"/>
      <c r="M27" s="68"/>
      <c r="N27" s="31"/>
      <c r="O27" s="31"/>
      <c r="P27" s="31"/>
      <c r="Q27" s="31">
        <v>3.75</v>
      </c>
      <c r="R27" s="31"/>
      <c r="S27" s="54">
        <f t="shared" si="4"/>
        <v>99.15</v>
      </c>
      <c r="T27" s="17">
        <v>14</v>
      </c>
      <c r="U27" s="18">
        <v>15</v>
      </c>
      <c r="V27" s="18">
        <v>8</v>
      </c>
      <c r="W27" s="18">
        <v>13</v>
      </c>
      <c r="X27" s="18">
        <v>20</v>
      </c>
      <c r="Y27" s="18">
        <v>15</v>
      </c>
      <c r="Z27" s="19">
        <v>12</v>
      </c>
      <c r="AA27" s="18">
        <v>40</v>
      </c>
      <c r="AB27" s="18"/>
      <c r="AC27" s="44"/>
      <c r="AD27" s="18"/>
      <c r="AE27" s="18"/>
      <c r="AF27" s="18"/>
      <c r="AG27" s="60">
        <f t="shared" si="2"/>
        <v>137</v>
      </c>
      <c r="AH27" s="23">
        <f t="shared" si="0"/>
        <v>72.37226277372262</v>
      </c>
      <c r="AI27" s="66" t="str">
        <f t="shared" si="3"/>
        <v>2</v>
      </c>
    </row>
    <row r="28" spans="1:35" ht="13.5" thickBot="1">
      <c r="A28" s="93" t="s">
        <v>31</v>
      </c>
      <c r="B28" s="51" t="s">
        <v>44</v>
      </c>
      <c r="C28" s="51" t="s">
        <v>87</v>
      </c>
      <c r="D28" s="45">
        <v>13</v>
      </c>
      <c r="E28" s="45">
        <v>5.5</v>
      </c>
      <c r="F28" s="45">
        <v>3.5</v>
      </c>
      <c r="G28" s="45">
        <v>4</v>
      </c>
      <c r="H28" s="45">
        <v>2</v>
      </c>
      <c r="I28" s="45">
        <v>5.5</v>
      </c>
      <c r="J28" s="45">
        <v>3.5</v>
      </c>
      <c r="K28" s="97">
        <v>7.15</v>
      </c>
      <c r="L28" s="45"/>
      <c r="M28" s="69"/>
      <c r="N28" s="45"/>
      <c r="O28" s="45"/>
      <c r="P28" s="45"/>
      <c r="Q28" s="45">
        <v>0.25</v>
      </c>
      <c r="R28" s="45"/>
      <c r="S28" s="54">
        <f t="shared" si="4"/>
        <v>44.4</v>
      </c>
      <c r="T28" s="17">
        <v>14</v>
      </c>
      <c r="U28" s="18">
        <v>15</v>
      </c>
      <c r="V28" s="18">
        <v>8</v>
      </c>
      <c r="W28" s="18">
        <v>13</v>
      </c>
      <c r="X28" s="18">
        <v>20</v>
      </c>
      <c r="Y28" s="18">
        <v>15</v>
      </c>
      <c r="Z28" s="19">
        <v>12</v>
      </c>
      <c r="AA28" s="18">
        <v>40</v>
      </c>
      <c r="AB28" s="18"/>
      <c r="AC28" s="44"/>
      <c r="AD28" s="46"/>
      <c r="AE28" s="46"/>
      <c r="AF28" s="46"/>
      <c r="AG28" s="60">
        <f t="shared" si="2"/>
        <v>137</v>
      </c>
      <c r="AH28" s="47">
        <f t="shared" si="0"/>
        <v>32.40875912408759</v>
      </c>
      <c r="AI28" s="94" t="str">
        <f t="shared" si="3"/>
        <v>5</v>
      </c>
    </row>
    <row r="29" spans="1:37" ht="12" customHeight="1" thickBot="1">
      <c r="A29" s="93" t="s">
        <v>32</v>
      </c>
      <c r="B29" s="51" t="s">
        <v>88</v>
      </c>
      <c r="C29" s="74" t="s">
        <v>89</v>
      </c>
      <c r="D29" s="82">
        <v>14</v>
      </c>
      <c r="E29" s="82">
        <v>14.75</v>
      </c>
      <c r="F29" s="82">
        <v>6</v>
      </c>
      <c r="G29" s="82">
        <v>10.5</v>
      </c>
      <c r="H29" s="82">
        <v>16.5</v>
      </c>
      <c r="I29" s="82">
        <v>14.5</v>
      </c>
      <c r="J29" s="82">
        <v>12</v>
      </c>
      <c r="K29" s="100">
        <v>34.1</v>
      </c>
      <c r="L29" s="82"/>
      <c r="M29" s="83"/>
      <c r="N29" s="82"/>
      <c r="O29" s="82"/>
      <c r="P29" s="82"/>
      <c r="Q29" s="82">
        <v>14.75</v>
      </c>
      <c r="R29" s="82"/>
      <c r="S29" s="84">
        <f t="shared" si="1"/>
        <v>137.1</v>
      </c>
      <c r="T29" s="17">
        <v>14</v>
      </c>
      <c r="U29" s="18">
        <v>15</v>
      </c>
      <c r="V29" s="18">
        <v>8</v>
      </c>
      <c r="W29" s="18">
        <v>13</v>
      </c>
      <c r="X29" s="18">
        <v>20</v>
      </c>
      <c r="Y29" s="18">
        <v>15</v>
      </c>
      <c r="Z29" s="19">
        <v>12</v>
      </c>
      <c r="AA29" s="18">
        <v>40</v>
      </c>
      <c r="AB29" s="85"/>
      <c r="AC29" s="86"/>
      <c r="AD29" s="85"/>
      <c r="AE29" s="85"/>
      <c r="AF29" s="85"/>
      <c r="AG29" s="87">
        <f t="shared" si="2"/>
        <v>137</v>
      </c>
      <c r="AH29" s="43">
        <f t="shared" si="0"/>
        <v>100.07299270072991</v>
      </c>
      <c r="AI29" s="66" t="str">
        <f t="shared" si="3"/>
        <v>1</v>
      </c>
      <c r="AK29" s="16"/>
    </row>
    <row r="30" spans="1:35" ht="13.5" thickBot="1">
      <c r="A30" s="91"/>
      <c r="B30" s="37" t="s">
        <v>33</v>
      </c>
      <c r="C30" s="41"/>
      <c r="D30" s="42">
        <f aca="true" t="shared" si="5" ref="D30:AI30">AVERAGE(D3:D29)</f>
        <v>9.532407407407407</v>
      </c>
      <c r="E30" s="42">
        <f t="shared" si="5"/>
        <v>9.768518518518519</v>
      </c>
      <c r="F30" s="42">
        <f t="shared" si="5"/>
        <v>7.055555555555555</v>
      </c>
      <c r="G30" s="42">
        <f t="shared" si="5"/>
        <v>9.101851851851851</v>
      </c>
      <c r="H30" s="42">
        <f t="shared" si="5"/>
        <v>12.398148148148149</v>
      </c>
      <c r="I30" s="42">
        <f>AVERAGE(I3:I29)</f>
        <v>10.01388888888889</v>
      </c>
      <c r="J30" s="42">
        <f t="shared" si="5"/>
        <v>8.148148148148149</v>
      </c>
      <c r="K30" s="42">
        <f t="shared" si="5"/>
        <v>24.784259259259258</v>
      </c>
      <c r="L30" s="42" t="e">
        <f t="shared" si="5"/>
        <v>#DIV/0!</v>
      </c>
      <c r="M30" s="42" t="e">
        <f t="shared" si="5"/>
        <v>#DIV/0!</v>
      </c>
      <c r="N30" s="42" t="e">
        <f t="shared" si="5"/>
        <v>#DIV/0!</v>
      </c>
      <c r="O30" s="42" t="e">
        <f t="shared" si="5"/>
        <v>#DIV/0!</v>
      </c>
      <c r="P30" s="42" t="e">
        <f t="shared" si="5"/>
        <v>#DIV/0!</v>
      </c>
      <c r="Q30" s="42">
        <f t="shared" si="5"/>
        <v>5.28125</v>
      </c>
      <c r="R30" s="42" t="e">
        <f t="shared" si="5"/>
        <v>#DIV/0!</v>
      </c>
      <c r="S30" s="56">
        <f t="shared" si="5"/>
        <v>95.49722222222223</v>
      </c>
      <c r="T30" s="42">
        <f t="shared" si="5"/>
        <v>14</v>
      </c>
      <c r="U30" s="42">
        <f t="shared" si="5"/>
        <v>15</v>
      </c>
      <c r="V30" s="42">
        <f t="shared" si="5"/>
        <v>8</v>
      </c>
      <c r="W30" s="42">
        <f t="shared" si="5"/>
        <v>13</v>
      </c>
      <c r="X30" s="42">
        <f t="shared" si="5"/>
        <v>20</v>
      </c>
      <c r="Y30" s="42">
        <f t="shared" si="5"/>
        <v>15</v>
      </c>
      <c r="Z30" s="42">
        <f t="shared" si="5"/>
        <v>12</v>
      </c>
      <c r="AA30" s="42">
        <f t="shared" si="5"/>
        <v>40</v>
      </c>
      <c r="AB30" s="42" t="e">
        <f t="shared" si="5"/>
        <v>#DIV/0!</v>
      </c>
      <c r="AC30" s="42" t="e">
        <f t="shared" si="5"/>
        <v>#DIV/0!</v>
      </c>
      <c r="AD30" s="42" t="e">
        <f t="shared" si="5"/>
        <v>#DIV/0!</v>
      </c>
      <c r="AE30" s="42" t="e">
        <f t="shared" si="5"/>
        <v>#DIV/0!</v>
      </c>
      <c r="AF30" s="42" t="e">
        <f t="shared" si="5"/>
        <v>#DIV/0!</v>
      </c>
      <c r="AG30" s="61">
        <f t="shared" si="5"/>
        <v>137</v>
      </c>
      <c r="AH30" s="39">
        <f t="shared" si="5"/>
        <v>69.70600162206</v>
      </c>
      <c r="AI30" s="67" t="e">
        <f t="shared" si="5"/>
        <v>#DIV/0!</v>
      </c>
    </row>
    <row r="31" spans="2:35" ht="12.75">
      <c r="B31" s="40">
        <v>1</v>
      </c>
      <c r="C31" t="s">
        <v>93</v>
      </c>
      <c r="J31" t="s">
        <v>5</v>
      </c>
      <c r="S31" s="57"/>
      <c r="AG31" s="62"/>
      <c r="AI31" s="63"/>
    </row>
    <row r="32" spans="2:35" ht="12.75">
      <c r="B32" s="40">
        <v>2</v>
      </c>
      <c r="C32" t="s">
        <v>94</v>
      </c>
      <c r="E32" t="s">
        <v>34</v>
      </c>
      <c r="I32" s="28" t="s">
        <v>36</v>
      </c>
      <c r="S32" s="57"/>
      <c r="AG32" s="62"/>
      <c r="AI32" s="63"/>
    </row>
    <row r="33" spans="2:35" ht="12.75">
      <c r="B33" s="40">
        <v>3</v>
      </c>
      <c r="C33" t="s">
        <v>95</v>
      </c>
      <c r="E33" t="s">
        <v>35</v>
      </c>
      <c r="S33" s="57"/>
      <c r="AG33" s="62"/>
      <c r="AI33" s="63"/>
    </row>
    <row r="34" spans="2:35" ht="12.75">
      <c r="B34" s="40">
        <v>4</v>
      </c>
      <c r="C34" t="s">
        <v>96</v>
      </c>
      <c r="S34" s="57"/>
      <c r="AG34" s="62"/>
      <c r="AI34" s="63"/>
    </row>
    <row r="35" spans="2:35" ht="12.75">
      <c r="B35" s="40">
        <v>5</v>
      </c>
      <c r="C35" t="s">
        <v>97</v>
      </c>
      <c r="S35" s="57"/>
      <c r="AG35" s="62"/>
      <c r="AI35" s="63"/>
    </row>
  </sheetData>
  <sheetProtection/>
  <mergeCells count="5">
    <mergeCell ref="AL9:AL10"/>
    <mergeCell ref="D1:R1"/>
    <mergeCell ref="T1:AF1"/>
    <mergeCell ref="AL3:AL4"/>
    <mergeCell ref="AL6:AL7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="120" zoomScaleNormal="120" zoomScalePageLayoutView="0" workbookViewId="0" topLeftCell="D1">
      <selection activeCell="A1" sqref="A1:AI34"/>
    </sheetView>
  </sheetViews>
  <sheetFormatPr defaultColWidth="9.00390625" defaultRowHeight="12.75"/>
  <cols>
    <col min="1" max="1" width="3.25390625" style="0" customWidth="1"/>
    <col min="3" max="3" width="11.625" style="0" customWidth="1"/>
    <col min="4" max="33" width="3.75390625" style="0" customWidth="1"/>
    <col min="34" max="34" width="6.375" style="0" customWidth="1"/>
    <col min="35" max="35" width="3.753906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90.75" customHeight="1" thickBot="1">
      <c r="A2" s="90"/>
      <c r="B2" s="4" t="s">
        <v>130</v>
      </c>
      <c r="C2" s="5"/>
      <c r="D2" s="6" t="s">
        <v>131</v>
      </c>
      <c r="E2" s="7" t="s">
        <v>133</v>
      </c>
      <c r="F2" s="8" t="s">
        <v>135</v>
      </c>
      <c r="G2" s="8" t="s">
        <v>136</v>
      </c>
      <c r="H2" s="9" t="s">
        <v>138</v>
      </c>
      <c r="I2" s="9" t="s">
        <v>140</v>
      </c>
      <c r="J2" s="9" t="s">
        <v>110</v>
      </c>
      <c r="K2" s="30" t="s">
        <v>143</v>
      </c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132</v>
      </c>
      <c r="U2" s="12" t="s">
        <v>134</v>
      </c>
      <c r="V2" s="12" t="s">
        <v>101</v>
      </c>
      <c r="W2" s="12" t="s">
        <v>137</v>
      </c>
      <c r="X2" s="12" t="s">
        <v>139</v>
      </c>
      <c r="Y2" s="12" t="s">
        <v>141</v>
      </c>
      <c r="Z2" s="11" t="s">
        <v>142</v>
      </c>
      <c r="AA2" s="12" t="s">
        <v>144</v>
      </c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5" ht="12" customHeight="1" thickBot="1">
      <c r="A3" s="92" t="s">
        <v>6</v>
      </c>
      <c r="B3" s="51" t="s">
        <v>42</v>
      </c>
      <c r="C3" s="71" t="s">
        <v>43</v>
      </c>
      <c r="D3" s="72">
        <v>7</v>
      </c>
      <c r="E3" s="31">
        <v>6.75</v>
      </c>
      <c r="F3" s="31">
        <v>6</v>
      </c>
      <c r="G3" s="31">
        <v>7.5</v>
      </c>
      <c r="H3" s="31">
        <v>8.5</v>
      </c>
      <c r="I3" s="31">
        <v>12.5</v>
      </c>
      <c r="J3" s="31">
        <v>19.8</v>
      </c>
      <c r="K3" s="31">
        <v>7</v>
      </c>
      <c r="L3" s="31"/>
      <c r="M3" s="68"/>
      <c r="N3" s="31"/>
      <c r="O3" s="31"/>
      <c r="P3" s="31"/>
      <c r="Q3" s="31"/>
      <c r="R3" s="31"/>
      <c r="S3" s="54">
        <f>SUM(D3:Q3)-R3</f>
        <v>75.05</v>
      </c>
      <c r="T3" s="17">
        <v>10.5</v>
      </c>
      <c r="U3" s="18">
        <v>12</v>
      </c>
      <c r="V3" s="18">
        <v>12</v>
      </c>
      <c r="W3" s="18">
        <v>10</v>
      </c>
      <c r="X3" s="18">
        <v>12</v>
      </c>
      <c r="Y3" s="18">
        <v>20</v>
      </c>
      <c r="Z3" s="19">
        <v>40</v>
      </c>
      <c r="AA3" s="18">
        <v>8</v>
      </c>
      <c r="AB3" s="18"/>
      <c r="AC3" s="44"/>
      <c r="AD3" s="18"/>
      <c r="AE3" s="18"/>
      <c r="AF3" s="18"/>
      <c r="AG3" s="60">
        <f>SUM(T3:AF3)</f>
        <v>124.5</v>
      </c>
      <c r="AH3" s="20">
        <f aca="true" t="shared" si="0" ref="AH3:AH27">S3/AG3*100</f>
        <v>60.28112449799197</v>
      </c>
      <c r="AI3" s="66" t="str">
        <f>IF(AH3&gt;=84,"1",IF(AH3&gt;=67,"2",IF(AH3&gt;=50,"3",IF(AH3&gt;=33,"4","5"))))</f>
        <v>3</v>
      </c>
    </row>
    <row r="4" spans="1:35" ht="12" customHeight="1" thickBot="1">
      <c r="A4" s="93" t="s">
        <v>7</v>
      </c>
      <c r="B4" s="51" t="s">
        <v>44</v>
      </c>
      <c r="C4" s="51" t="s">
        <v>45</v>
      </c>
      <c r="D4" s="31">
        <v>10.5</v>
      </c>
      <c r="E4" s="31">
        <v>11</v>
      </c>
      <c r="F4" s="31">
        <v>12</v>
      </c>
      <c r="G4" s="31">
        <v>6.5</v>
      </c>
      <c r="H4" s="31">
        <v>9.75</v>
      </c>
      <c r="I4" s="31">
        <v>18.5</v>
      </c>
      <c r="J4" s="31">
        <v>36.85</v>
      </c>
      <c r="K4" s="31">
        <v>4.5</v>
      </c>
      <c r="L4" s="31"/>
      <c r="M4" s="68"/>
      <c r="N4" s="31"/>
      <c r="O4" s="31"/>
      <c r="P4" s="31"/>
      <c r="Q4" s="31">
        <v>3</v>
      </c>
      <c r="R4" s="34"/>
      <c r="S4" s="54">
        <f aca="true" t="shared" si="1" ref="S4:S27">SUM(D4:Q4)-R4</f>
        <v>112.6</v>
      </c>
      <c r="T4" s="17">
        <v>10.5</v>
      </c>
      <c r="U4" s="18">
        <v>12</v>
      </c>
      <c r="V4" s="18">
        <v>12</v>
      </c>
      <c r="W4" s="18">
        <v>10</v>
      </c>
      <c r="X4" s="18">
        <v>12</v>
      </c>
      <c r="Y4" s="18">
        <v>20</v>
      </c>
      <c r="Z4" s="19">
        <v>40</v>
      </c>
      <c r="AA4" s="18">
        <v>8</v>
      </c>
      <c r="AB4" s="18"/>
      <c r="AC4" s="44"/>
      <c r="AD4" s="18"/>
      <c r="AE4" s="18"/>
      <c r="AF4" s="18"/>
      <c r="AG4" s="60">
        <f aca="true" t="shared" si="2" ref="AG4:AG27">SUM(T4:AF4)</f>
        <v>124.5</v>
      </c>
      <c r="AH4" s="23">
        <f t="shared" si="0"/>
        <v>90.44176706827308</v>
      </c>
      <c r="AI4" s="66" t="str">
        <f aca="true" t="shared" si="3" ref="AI4:AI27">IF(AH4&gt;=84,"1",IF(AH4&gt;=67,"2",IF(AH4&gt;=50,"3",IF(AH4&gt;=33,"4","5"))))</f>
        <v>1</v>
      </c>
    </row>
    <row r="5" spans="1:35" ht="12" customHeight="1" thickBot="1">
      <c r="A5" s="93" t="s">
        <v>8</v>
      </c>
      <c r="B5" s="51" t="s">
        <v>39</v>
      </c>
      <c r="C5" s="51" t="s">
        <v>46</v>
      </c>
      <c r="D5" s="31">
        <v>4.75</v>
      </c>
      <c r="E5" s="31">
        <v>7.5</v>
      </c>
      <c r="F5" s="31">
        <v>6.5</v>
      </c>
      <c r="G5" s="31">
        <v>8.5</v>
      </c>
      <c r="H5" s="31">
        <v>8</v>
      </c>
      <c r="I5" s="31">
        <v>11.75</v>
      </c>
      <c r="J5" s="31">
        <v>21.45</v>
      </c>
      <c r="K5" s="31">
        <v>7</v>
      </c>
      <c r="L5" s="31"/>
      <c r="M5" s="68"/>
      <c r="N5" s="31"/>
      <c r="O5" s="31"/>
      <c r="P5" s="31"/>
      <c r="Q5" s="31">
        <v>0.5</v>
      </c>
      <c r="R5" s="31"/>
      <c r="S5" s="54">
        <f t="shared" si="1"/>
        <v>75.95</v>
      </c>
      <c r="T5" s="17">
        <v>10.5</v>
      </c>
      <c r="U5" s="18">
        <v>12</v>
      </c>
      <c r="V5" s="18">
        <v>12</v>
      </c>
      <c r="W5" s="18">
        <v>10</v>
      </c>
      <c r="X5" s="18">
        <v>12</v>
      </c>
      <c r="Y5" s="18">
        <v>20</v>
      </c>
      <c r="Z5" s="19">
        <v>40</v>
      </c>
      <c r="AA5" s="18">
        <v>8</v>
      </c>
      <c r="AB5" s="18"/>
      <c r="AC5" s="44"/>
      <c r="AD5" s="18"/>
      <c r="AE5" s="18"/>
      <c r="AF5" s="18"/>
      <c r="AG5" s="60">
        <f t="shared" si="2"/>
        <v>124.5</v>
      </c>
      <c r="AH5" s="23">
        <f t="shared" si="0"/>
        <v>61.00401606425703</v>
      </c>
      <c r="AI5" s="66" t="str">
        <f t="shared" si="3"/>
        <v>3</v>
      </c>
    </row>
    <row r="6" spans="1:35" ht="12" customHeight="1" thickBot="1">
      <c r="A6" s="92" t="s">
        <v>9</v>
      </c>
      <c r="B6" s="51" t="s">
        <v>47</v>
      </c>
      <c r="C6" s="51" t="s">
        <v>48</v>
      </c>
      <c r="D6" s="31">
        <v>6</v>
      </c>
      <c r="E6" s="31">
        <v>10.5</v>
      </c>
      <c r="F6" s="31">
        <v>9.5</v>
      </c>
      <c r="G6" s="31">
        <v>9.5</v>
      </c>
      <c r="H6" s="31">
        <v>12</v>
      </c>
      <c r="I6" s="31">
        <v>20</v>
      </c>
      <c r="J6" s="31">
        <v>35.2</v>
      </c>
      <c r="K6" s="31">
        <v>7</v>
      </c>
      <c r="L6" s="31"/>
      <c r="M6" s="68"/>
      <c r="N6" s="31"/>
      <c r="O6" s="31"/>
      <c r="P6" s="31"/>
      <c r="Q6" s="31">
        <v>7</v>
      </c>
      <c r="R6" s="31"/>
      <c r="S6" s="54">
        <f t="shared" si="1"/>
        <v>116.7</v>
      </c>
      <c r="T6" s="17">
        <v>10.5</v>
      </c>
      <c r="U6" s="18">
        <v>12</v>
      </c>
      <c r="V6" s="18">
        <v>12</v>
      </c>
      <c r="W6" s="18">
        <v>10</v>
      </c>
      <c r="X6" s="18">
        <v>12</v>
      </c>
      <c r="Y6" s="18">
        <v>20</v>
      </c>
      <c r="Z6" s="19">
        <v>40</v>
      </c>
      <c r="AA6" s="18">
        <v>8</v>
      </c>
      <c r="AB6" s="18"/>
      <c r="AC6" s="44"/>
      <c r="AD6" s="18"/>
      <c r="AE6" s="18"/>
      <c r="AF6" s="18"/>
      <c r="AG6" s="60">
        <f t="shared" si="2"/>
        <v>124.5</v>
      </c>
      <c r="AH6" s="23">
        <f t="shared" si="0"/>
        <v>93.73493975903615</v>
      </c>
      <c r="AI6" s="66" t="str">
        <f t="shared" si="3"/>
        <v>1</v>
      </c>
    </row>
    <row r="7" spans="1:35" ht="12" customHeight="1" thickBot="1">
      <c r="A7" s="92" t="s">
        <v>10</v>
      </c>
      <c r="B7" s="51" t="s">
        <v>49</v>
      </c>
      <c r="C7" s="51" t="s">
        <v>50</v>
      </c>
      <c r="D7" s="31">
        <v>7.5</v>
      </c>
      <c r="E7" s="31">
        <v>5</v>
      </c>
      <c r="F7" s="31">
        <v>6.5</v>
      </c>
      <c r="G7" s="31">
        <v>8.25</v>
      </c>
      <c r="H7" s="31">
        <v>9.25</v>
      </c>
      <c r="I7" s="31">
        <v>13.25</v>
      </c>
      <c r="J7" s="31">
        <v>25.3</v>
      </c>
      <c r="K7" s="31">
        <v>7</v>
      </c>
      <c r="L7" s="31"/>
      <c r="M7" s="68"/>
      <c r="N7" s="31"/>
      <c r="O7" s="31"/>
      <c r="P7" s="31"/>
      <c r="Q7" s="31">
        <v>0.25</v>
      </c>
      <c r="R7" s="31"/>
      <c r="S7" s="54">
        <f t="shared" si="1"/>
        <v>82.3</v>
      </c>
      <c r="T7" s="17">
        <v>10.5</v>
      </c>
      <c r="U7" s="18">
        <v>12</v>
      </c>
      <c r="V7" s="18">
        <v>12</v>
      </c>
      <c r="W7" s="18">
        <v>10</v>
      </c>
      <c r="X7" s="18">
        <v>12</v>
      </c>
      <c r="Y7" s="18">
        <v>20</v>
      </c>
      <c r="Z7" s="19">
        <v>40</v>
      </c>
      <c r="AA7" s="18">
        <v>8</v>
      </c>
      <c r="AB7" s="18"/>
      <c r="AC7" s="44"/>
      <c r="AD7" s="18"/>
      <c r="AE7" s="18"/>
      <c r="AF7" s="18"/>
      <c r="AG7" s="60">
        <f t="shared" si="2"/>
        <v>124.5</v>
      </c>
      <c r="AH7" s="23">
        <f t="shared" si="0"/>
        <v>66.10441767068272</v>
      </c>
      <c r="AI7" s="66" t="str">
        <f t="shared" si="3"/>
        <v>3</v>
      </c>
    </row>
    <row r="8" spans="1:35" ht="12" customHeight="1" thickBot="1">
      <c r="A8" s="93" t="s">
        <v>11</v>
      </c>
      <c r="B8" s="51" t="s">
        <v>51</v>
      </c>
      <c r="C8" s="51" t="s">
        <v>52</v>
      </c>
      <c r="D8" s="31">
        <v>6</v>
      </c>
      <c r="E8" s="31">
        <v>9.5</v>
      </c>
      <c r="F8" s="31">
        <v>12</v>
      </c>
      <c r="G8" s="31">
        <v>8.5</v>
      </c>
      <c r="H8" s="31">
        <v>11.75</v>
      </c>
      <c r="I8" s="31">
        <v>13.75</v>
      </c>
      <c r="J8" s="31">
        <v>31.9</v>
      </c>
      <c r="K8" s="31">
        <v>7</v>
      </c>
      <c r="L8" s="31"/>
      <c r="M8" s="68"/>
      <c r="N8" s="31"/>
      <c r="O8" s="31"/>
      <c r="P8" s="31"/>
      <c r="Q8" s="31">
        <v>0.75</v>
      </c>
      <c r="R8" s="31"/>
      <c r="S8" s="54">
        <f t="shared" si="1"/>
        <v>101.15</v>
      </c>
      <c r="T8" s="17">
        <v>10.5</v>
      </c>
      <c r="U8" s="18">
        <v>12</v>
      </c>
      <c r="V8" s="18">
        <v>12</v>
      </c>
      <c r="W8" s="18">
        <v>10</v>
      </c>
      <c r="X8" s="18">
        <v>12</v>
      </c>
      <c r="Y8" s="18">
        <v>20</v>
      </c>
      <c r="Z8" s="19">
        <v>40</v>
      </c>
      <c r="AA8" s="18">
        <v>8</v>
      </c>
      <c r="AB8" s="18"/>
      <c r="AC8" s="44"/>
      <c r="AD8" s="18"/>
      <c r="AE8" s="18"/>
      <c r="AF8" s="18"/>
      <c r="AG8" s="60">
        <f t="shared" si="2"/>
        <v>124.5</v>
      </c>
      <c r="AH8" s="23">
        <f t="shared" si="0"/>
        <v>81.24497991967871</v>
      </c>
      <c r="AI8" s="66" t="str">
        <f t="shared" si="3"/>
        <v>2</v>
      </c>
    </row>
    <row r="9" spans="1:35" ht="12" customHeight="1" thickBot="1">
      <c r="A9" s="93" t="s">
        <v>12</v>
      </c>
      <c r="B9" s="51" t="s">
        <v>53</v>
      </c>
      <c r="C9" s="51" t="s">
        <v>54</v>
      </c>
      <c r="D9" s="31">
        <v>9</v>
      </c>
      <c r="E9" s="31">
        <v>11</v>
      </c>
      <c r="F9" s="31">
        <v>8</v>
      </c>
      <c r="G9" s="31">
        <v>9.5</v>
      </c>
      <c r="H9" s="31">
        <v>12</v>
      </c>
      <c r="I9" s="31">
        <v>15.25</v>
      </c>
      <c r="J9" s="31">
        <v>29.7</v>
      </c>
      <c r="K9" s="31"/>
      <c r="L9" s="31"/>
      <c r="M9" s="68"/>
      <c r="N9" s="31"/>
      <c r="O9" s="31"/>
      <c r="P9" s="31"/>
      <c r="Q9" s="31">
        <v>1.25</v>
      </c>
      <c r="R9" s="31"/>
      <c r="S9" s="54">
        <f t="shared" si="1"/>
        <v>95.7</v>
      </c>
      <c r="T9" s="17">
        <v>10.5</v>
      </c>
      <c r="U9" s="18">
        <v>12</v>
      </c>
      <c r="V9" s="18">
        <v>12</v>
      </c>
      <c r="W9" s="18">
        <v>10</v>
      </c>
      <c r="X9" s="18">
        <v>12</v>
      </c>
      <c r="Y9" s="18">
        <v>20</v>
      </c>
      <c r="Z9" s="19">
        <v>40</v>
      </c>
      <c r="AA9" s="18"/>
      <c r="AB9" s="18"/>
      <c r="AC9" s="44"/>
      <c r="AD9" s="18"/>
      <c r="AE9" s="18"/>
      <c r="AF9" s="18"/>
      <c r="AG9" s="60">
        <f t="shared" si="2"/>
        <v>116.5</v>
      </c>
      <c r="AH9" s="32">
        <f t="shared" si="0"/>
        <v>82.14592274678112</v>
      </c>
      <c r="AI9" s="66" t="str">
        <f t="shared" si="3"/>
        <v>2</v>
      </c>
    </row>
    <row r="10" spans="1:35" ht="12" customHeight="1" thickBot="1">
      <c r="A10" s="92" t="s">
        <v>13</v>
      </c>
      <c r="B10" s="51" t="s">
        <v>55</v>
      </c>
      <c r="C10" s="51" t="s">
        <v>56</v>
      </c>
      <c r="D10" s="31">
        <v>10.5</v>
      </c>
      <c r="E10" s="31">
        <v>11.5</v>
      </c>
      <c r="F10" s="31">
        <v>12</v>
      </c>
      <c r="G10" s="31">
        <v>9.75</v>
      </c>
      <c r="H10" s="31">
        <v>11.5</v>
      </c>
      <c r="I10" s="31">
        <v>19.5</v>
      </c>
      <c r="J10" s="31">
        <v>32.45</v>
      </c>
      <c r="K10" s="31">
        <v>8</v>
      </c>
      <c r="L10" s="31"/>
      <c r="M10" s="68"/>
      <c r="N10" s="31"/>
      <c r="O10" s="31"/>
      <c r="P10" s="31"/>
      <c r="Q10" s="31">
        <v>1.5</v>
      </c>
      <c r="R10" s="31"/>
      <c r="S10" s="54">
        <f t="shared" si="1"/>
        <v>116.7</v>
      </c>
      <c r="T10" s="17">
        <v>10.5</v>
      </c>
      <c r="U10" s="18">
        <v>12</v>
      </c>
      <c r="V10" s="18">
        <v>12</v>
      </c>
      <c r="W10" s="18">
        <v>10</v>
      </c>
      <c r="X10" s="18">
        <v>12</v>
      </c>
      <c r="Y10" s="18">
        <v>20</v>
      </c>
      <c r="Z10" s="19">
        <v>40</v>
      </c>
      <c r="AA10" s="18">
        <v>8</v>
      </c>
      <c r="AB10" s="18"/>
      <c r="AC10" s="44"/>
      <c r="AD10" s="18"/>
      <c r="AE10" s="18"/>
      <c r="AF10" s="18"/>
      <c r="AG10" s="60">
        <f t="shared" si="2"/>
        <v>124.5</v>
      </c>
      <c r="AH10" s="23">
        <f t="shared" si="0"/>
        <v>93.73493975903615</v>
      </c>
      <c r="AI10" s="66" t="str">
        <f t="shared" si="3"/>
        <v>1</v>
      </c>
    </row>
    <row r="11" spans="1:35" ht="12" customHeight="1" thickBot="1">
      <c r="A11" s="92" t="s">
        <v>14</v>
      </c>
      <c r="B11" s="51" t="s">
        <v>60</v>
      </c>
      <c r="C11" s="51" t="s">
        <v>59</v>
      </c>
      <c r="D11" s="31">
        <v>7</v>
      </c>
      <c r="E11" s="31">
        <v>12</v>
      </c>
      <c r="F11" s="31">
        <v>12</v>
      </c>
      <c r="G11" s="31">
        <v>8.5</v>
      </c>
      <c r="H11" s="31">
        <v>9.5</v>
      </c>
      <c r="I11" s="31">
        <v>16.25</v>
      </c>
      <c r="J11" s="31">
        <v>34.65</v>
      </c>
      <c r="K11" s="31">
        <v>7.5</v>
      </c>
      <c r="L11" s="31"/>
      <c r="M11" s="68"/>
      <c r="N11" s="31"/>
      <c r="O11" s="31"/>
      <c r="P11" s="31"/>
      <c r="Q11" s="31">
        <v>0.75</v>
      </c>
      <c r="R11" s="31"/>
      <c r="S11" s="54">
        <f t="shared" si="1"/>
        <v>108.15</v>
      </c>
      <c r="T11" s="17">
        <v>10.5</v>
      </c>
      <c r="U11" s="18">
        <v>12</v>
      </c>
      <c r="V11" s="18">
        <v>12</v>
      </c>
      <c r="W11" s="18">
        <v>10</v>
      </c>
      <c r="X11" s="18">
        <v>12</v>
      </c>
      <c r="Y11" s="18">
        <v>20</v>
      </c>
      <c r="Z11" s="19">
        <v>40</v>
      </c>
      <c r="AA11" s="18">
        <v>8</v>
      </c>
      <c r="AB11" s="18"/>
      <c r="AC11" s="44"/>
      <c r="AD11" s="18"/>
      <c r="AE11" s="18"/>
      <c r="AF11" s="18"/>
      <c r="AG11" s="60">
        <f t="shared" si="2"/>
        <v>124.5</v>
      </c>
      <c r="AH11" s="23">
        <f t="shared" si="0"/>
        <v>86.86746987951808</v>
      </c>
      <c r="AI11" s="66" t="str">
        <f t="shared" si="3"/>
        <v>1</v>
      </c>
    </row>
    <row r="12" spans="1:35" ht="12" customHeight="1" thickBot="1">
      <c r="A12" s="93" t="s">
        <v>15</v>
      </c>
      <c r="B12" s="51" t="s">
        <v>58</v>
      </c>
      <c r="C12" s="51" t="s">
        <v>59</v>
      </c>
      <c r="D12" s="45">
        <v>5</v>
      </c>
      <c r="E12" s="45">
        <v>7.5</v>
      </c>
      <c r="F12" s="45">
        <v>4.5</v>
      </c>
      <c r="G12" s="45">
        <v>6.25</v>
      </c>
      <c r="H12" s="45">
        <v>7</v>
      </c>
      <c r="I12" s="45">
        <v>14.25</v>
      </c>
      <c r="J12" s="45">
        <v>23.1</v>
      </c>
      <c r="K12" s="45">
        <v>0</v>
      </c>
      <c r="L12" s="45"/>
      <c r="M12" s="69"/>
      <c r="N12" s="45"/>
      <c r="O12" s="45"/>
      <c r="P12" s="45"/>
      <c r="Q12" s="45"/>
      <c r="R12" s="45"/>
      <c r="S12" s="54">
        <f t="shared" si="1"/>
        <v>67.6</v>
      </c>
      <c r="T12" s="17">
        <v>10.5</v>
      </c>
      <c r="U12" s="18">
        <v>12</v>
      </c>
      <c r="V12" s="18">
        <v>12</v>
      </c>
      <c r="W12" s="18">
        <v>10</v>
      </c>
      <c r="X12" s="18">
        <v>12</v>
      </c>
      <c r="Y12" s="18">
        <v>20</v>
      </c>
      <c r="Z12" s="19">
        <v>40</v>
      </c>
      <c r="AA12" s="18">
        <v>8</v>
      </c>
      <c r="AB12" s="18"/>
      <c r="AC12" s="44"/>
      <c r="AD12" s="46"/>
      <c r="AE12" s="46"/>
      <c r="AF12" s="46"/>
      <c r="AG12" s="60">
        <f t="shared" si="2"/>
        <v>124.5</v>
      </c>
      <c r="AH12" s="47">
        <f t="shared" si="0"/>
        <v>54.29718875502007</v>
      </c>
      <c r="AI12" s="66" t="str">
        <f t="shared" si="3"/>
        <v>3</v>
      </c>
    </row>
    <row r="13" spans="1:35" ht="12" customHeight="1" thickBot="1">
      <c r="A13" s="93" t="s">
        <v>16</v>
      </c>
      <c r="B13" s="51" t="s">
        <v>65</v>
      </c>
      <c r="C13" s="51" t="s">
        <v>66</v>
      </c>
      <c r="D13" s="45">
        <v>8</v>
      </c>
      <c r="E13" s="45">
        <v>7.5</v>
      </c>
      <c r="F13" s="45">
        <v>11</v>
      </c>
      <c r="G13" s="45">
        <v>6</v>
      </c>
      <c r="H13" s="45">
        <v>8.5</v>
      </c>
      <c r="I13" s="45">
        <v>12.25</v>
      </c>
      <c r="J13" s="45">
        <v>18.7</v>
      </c>
      <c r="K13" s="45"/>
      <c r="L13" s="45"/>
      <c r="M13" s="69"/>
      <c r="N13" s="45"/>
      <c r="O13" s="45"/>
      <c r="P13" s="45"/>
      <c r="Q13" s="45">
        <v>0.75</v>
      </c>
      <c r="R13" s="45"/>
      <c r="S13" s="54">
        <f t="shared" si="1"/>
        <v>72.7</v>
      </c>
      <c r="T13" s="17">
        <v>10.5</v>
      </c>
      <c r="U13" s="18">
        <v>12</v>
      </c>
      <c r="V13" s="18">
        <v>12</v>
      </c>
      <c r="W13" s="18">
        <v>10</v>
      </c>
      <c r="X13" s="18">
        <v>12</v>
      </c>
      <c r="Y13" s="18">
        <v>20</v>
      </c>
      <c r="Z13" s="19">
        <v>40</v>
      </c>
      <c r="AA13" s="18"/>
      <c r="AB13" s="18"/>
      <c r="AC13" s="44"/>
      <c r="AD13" s="46"/>
      <c r="AE13" s="46"/>
      <c r="AF13" s="46"/>
      <c r="AG13" s="60">
        <f t="shared" si="2"/>
        <v>116.5</v>
      </c>
      <c r="AH13" s="47">
        <f t="shared" si="0"/>
        <v>62.40343347639485</v>
      </c>
      <c r="AI13" s="66" t="str">
        <f t="shared" si="3"/>
        <v>3</v>
      </c>
    </row>
    <row r="14" spans="1:35" ht="12" customHeight="1" thickBot="1">
      <c r="A14" s="92" t="s">
        <v>17</v>
      </c>
      <c r="B14" s="51" t="s">
        <v>67</v>
      </c>
      <c r="C14" s="51" t="s">
        <v>38</v>
      </c>
      <c r="D14" s="31">
        <v>10.5</v>
      </c>
      <c r="E14" s="31">
        <v>11</v>
      </c>
      <c r="F14" s="31">
        <v>12</v>
      </c>
      <c r="G14" s="31">
        <v>9.75</v>
      </c>
      <c r="H14" s="31">
        <v>12</v>
      </c>
      <c r="I14" s="31">
        <v>17</v>
      </c>
      <c r="J14" s="31">
        <v>42.9</v>
      </c>
      <c r="K14" s="31">
        <v>8</v>
      </c>
      <c r="L14" s="31"/>
      <c r="M14" s="68"/>
      <c r="N14" s="31"/>
      <c r="O14" s="31"/>
      <c r="P14" s="31"/>
      <c r="Q14" s="31">
        <v>13.5</v>
      </c>
      <c r="R14" s="31"/>
      <c r="S14" s="54">
        <f t="shared" si="1"/>
        <v>136.65</v>
      </c>
      <c r="T14" s="17">
        <v>10.5</v>
      </c>
      <c r="U14" s="18">
        <v>12</v>
      </c>
      <c r="V14" s="18">
        <v>12</v>
      </c>
      <c r="W14" s="18">
        <v>10</v>
      </c>
      <c r="X14" s="18">
        <v>12</v>
      </c>
      <c r="Y14" s="18">
        <v>20</v>
      </c>
      <c r="Z14" s="19">
        <v>40</v>
      </c>
      <c r="AA14" s="18">
        <v>8</v>
      </c>
      <c r="AB14" s="18"/>
      <c r="AC14" s="44"/>
      <c r="AD14" s="18"/>
      <c r="AE14" s="18"/>
      <c r="AF14" s="18"/>
      <c r="AG14" s="60">
        <f t="shared" si="2"/>
        <v>124.5</v>
      </c>
      <c r="AH14" s="23">
        <f t="shared" si="0"/>
        <v>109.75903614457832</v>
      </c>
      <c r="AI14" s="66" t="str">
        <f t="shared" si="3"/>
        <v>1</v>
      </c>
    </row>
    <row r="15" spans="1:35" ht="12" customHeight="1" thickBot="1">
      <c r="A15" s="92" t="s">
        <v>18</v>
      </c>
      <c r="B15" s="51" t="s">
        <v>68</v>
      </c>
      <c r="C15" s="51" t="s">
        <v>69</v>
      </c>
      <c r="D15" s="49">
        <v>10.5</v>
      </c>
      <c r="E15" s="49">
        <v>10</v>
      </c>
      <c r="F15" s="49">
        <v>10.5</v>
      </c>
      <c r="G15" s="49">
        <v>7.75</v>
      </c>
      <c r="H15" s="49">
        <v>10.25</v>
      </c>
      <c r="I15" s="49">
        <v>18.25</v>
      </c>
      <c r="J15" s="49">
        <v>36.85</v>
      </c>
      <c r="K15" s="49">
        <v>8</v>
      </c>
      <c r="L15" s="49"/>
      <c r="M15" s="70"/>
      <c r="N15" s="49"/>
      <c r="O15" s="49"/>
      <c r="P15" s="49"/>
      <c r="Q15" s="49">
        <v>3.75</v>
      </c>
      <c r="R15" s="49"/>
      <c r="S15" s="55">
        <f t="shared" si="1"/>
        <v>115.85</v>
      </c>
      <c r="T15" s="17">
        <v>10.5</v>
      </c>
      <c r="U15" s="18">
        <v>12</v>
      </c>
      <c r="V15" s="18">
        <v>12</v>
      </c>
      <c r="W15" s="18">
        <v>10</v>
      </c>
      <c r="X15" s="18">
        <v>12</v>
      </c>
      <c r="Y15" s="18">
        <v>20</v>
      </c>
      <c r="Z15" s="19">
        <v>40</v>
      </c>
      <c r="AA15" s="18">
        <v>8</v>
      </c>
      <c r="AB15" s="18"/>
      <c r="AC15" s="44"/>
      <c r="AD15" s="46"/>
      <c r="AE15" s="73"/>
      <c r="AF15" s="73"/>
      <c r="AG15" s="89">
        <f t="shared" si="2"/>
        <v>124.5</v>
      </c>
      <c r="AH15" s="47">
        <f t="shared" si="0"/>
        <v>93.05220883534136</v>
      </c>
      <c r="AI15" s="66" t="str">
        <f t="shared" si="3"/>
        <v>1</v>
      </c>
    </row>
    <row r="16" spans="1:35" ht="12" customHeight="1" thickBot="1">
      <c r="A16" s="93" t="s">
        <v>19</v>
      </c>
      <c r="B16" s="51" t="s">
        <v>37</v>
      </c>
      <c r="C16" s="74" t="s">
        <v>70</v>
      </c>
      <c r="D16" s="75">
        <v>5</v>
      </c>
      <c r="E16" s="75">
        <v>8.5</v>
      </c>
      <c r="F16" s="75">
        <v>8</v>
      </c>
      <c r="G16" s="75">
        <v>10</v>
      </c>
      <c r="H16" s="75">
        <v>9.75</v>
      </c>
      <c r="I16" s="75">
        <v>17</v>
      </c>
      <c r="J16" s="75">
        <v>29.7</v>
      </c>
      <c r="K16" s="75">
        <v>6</v>
      </c>
      <c r="L16" s="75"/>
      <c r="M16" s="76"/>
      <c r="N16" s="75"/>
      <c r="O16" s="75"/>
      <c r="P16" s="75"/>
      <c r="Q16" s="75">
        <v>9.75</v>
      </c>
      <c r="R16" s="75"/>
      <c r="S16" s="77">
        <f>SUM(D16:Q16)-R16</f>
        <v>103.7</v>
      </c>
      <c r="T16" s="17">
        <v>10.5</v>
      </c>
      <c r="U16" s="18">
        <v>12</v>
      </c>
      <c r="V16" s="18">
        <v>12</v>
      </c>
      <c r="W16" s="18">
        <v>10</v>
      </c>
      <c r="X16" s="18">
        <v>12</v>
      </c>
      <c r="Y16" s="18">
        <v>20</v>
      </c>
      <c r="Z16" s="19">
        <v>40</v>
      </c>
      <c r="AA16" s="18">
        <v>8</v>
      </c>
      <c r="AB16" s="18"/>
      <c r="AC16" s="44"/>
      <c r="AD16" s="18"/>
      <c r="AE16" s="18"/>
      <c r="AF16" s="18"/>
      <c r="AG16" s="60">
        <f t="shared" si="2"/>
        <v>124.5</v>
      </c>
      <c r="AH16" s="32">
        <f t="shared" si="0"/>
        <v>83.29317269076306</v>
      </c>
      <c r="AI16" s="66" t="str">
        <f t="shared" si="3"/>
        <v>2</v>
      </c>
    </row>
    <row r="17" spans="1:35" ht="12" customHeight="1" thickBot="1">
      <c r="A17" s="93" t="s">
        <v>20</v>
      </c>
      <c r="B17" s="51" t="s">
        <v>71</v>
      </c>
      <c r="C17" s="51" t="s">
        <v>72</v>
      </c>
      <c r="D17" s="31">
        <v>10.5</v>
      </c>
      <c r="E17" s="31">
        <v>6.5</v>
      </c>
      <c r="F17" s="31">
        <v>12</v>
      </c>
      <c r="G17" s="31">
        <v>9.75</v>
      </c>
      <c r="H17" s="31">
        <v>11.75</v>
      </c>
      <c r="I17" s="31">
        <v>19.5</v>
      </c>
      <c r="J17" s="31">
        <v>34.65</v>
      </c>
      <c r="K17" s="31">
        <v>7.5</v>
      </c>
      <c r="L17" s="31"/>
      <c r="M17" s="68"/>
      <c r="N17" s="31"/>
      <c r="O17" s="31"/>
      <c r="P17" s="31"/>
      <c r="Q17" s="31">
        <v>5</v>
      </c>
      <c r="R17" s="31"/>
      <c r="S17" s="54">
        <f>SUM(D17:Q17)-R17</f>
        <v>117.15</v>
      </c>
      <c r="T17" s="17">
        <v>10.5</v>
      </c>
      <c r="U17" s="18">
        <v>12</v>
      </c>
      <c r="V17" s="18">
        <v>12</v>
      </c>
      <c r="W17" s="18">
        <v>10</v>
      </c>
      <c r="X17" s="18">
        <v>12</v>
      </c>
      <c r="Y17" s="18">
        <v>20</v>
      </c>
      <c r="Z17" s="19">
        <v>40</v>
      </c>
      <c r="AA17" s="18">
        <v>8</v>
      </c>
      <c r="AB17" s="18"/>
      <c r="AC17" s="44"/>
      <c r="AD17" s="18"/>
      <c r="AE17" s="18"/>
      <c r="AF17" s="18"/>
      <c r="AG17" s="60">
        <f t="shared" si="2"/>
        <v>124.5</v>
      </c>
      <c r="AH17" s="23">
        <f t="shared" si="0"/>
        <v>94.09638554216868</v>
      </c>
      <c r="AI17" s="66" t="str">
        <f t="shared" si="3"/>
        <v>1</v>
      </c>
    </row>
    <row r="18" spans="1:35" ht="12" customHeight="1" thickBot="1">
      <c r="A18" s="92" t="s">
        <v>21</v>
      </c>
      <c r="B18" s="51" t="s">
        <v>73</v>
      </c>
      <c r="C18" s="51" t="s">
        <v>74</v>
      </c>
      <c r="D18" s="31">
        <v>4</v>
      </c>
      <c r="E18" s="31">
        <v>8</v>
      </c>
      <c r="F18" s="31">
        <v>12</v>
      </c>
      <c r="G18" s="31">
        <v>6.5</v>
      </c>
      <c r="H18" s="31">
        <v>8.5</v>
      </c>
      <c r="I18" s="31">
        <v>11.5</v>
      </c>
      <c r="J18" s="31">
        <v>30.8</v>
      </c>
      <c r="K18" s="31">
        <v>5</v>
      </c>
      <c r="L18" s="31"/>
      <c r="M18" s="68"/>
      <c r="N18" s="31"/>
      <c r="O18" s="31"/>
      <c r="P18" s="31"/>
      <c r="Q18" s="31"/>
      <c r="R18" s="31"/>
      <c r="S18" s="54">
        <f>SUM(D18:Q18)-R18</f>
        <v>86.3</v>
      </c>
      <c r="T18" s="17">
        <v>10.5</v>
      </c>
      <c r="U18" s="18">
        <v>12</v>
      </c>
      <c r="V18" s="18">
        <v>12</v>
      </c>
      <c r="W18" s="18">
        <v>10</v>
      </c>
      <c r="X18" s="18">
        <v>12</v>
      </c>
      <c r="Y18" s="18">
        <v>20</v>
      </c>
      <c r="Z18" s="19">
        <v>40</v>
      </c>
      <c r="AA18" s="18">
        <v>8</v>
      </c>
      <c r="AB18" s="18"/>
      <c r="AC18" s="44"/>
      <c r="AD18" s="18"/>
      <c r="AE18" s="18"/>
      <c r="AF18" s="18"/>
      <c r="AG18" s="60">
        <f t="shared" si="2"/>
        <v>124.5</v>
      </c>
      <c r="AH18" s="23">
        <f t="shared" si="0"/>
        <v>69.31726907630522</v>
      </c>
      <c r="AI18" s="94" t="str">
        <f t="shared" si="3"/>
        <v>2</v>
      </c>
    </row>
    <row r="19" spans="1:35" ht="12" customHeight="1" thickBot="1">
      <c r="A19" s="92" t="s">
        <v>22</v>
      </c>
      <c r="B19" s="51" t="s">
        <v>75</v>
      </c>
      <c r="C19" s="51" t="s">
        <v>76</v>
      </c>
      <c r="D19" s="31">
        <v>1</v>
      </c>
      <c r="E19" s="31">
        <v>3.5</v>
      </c>
      <c r="F19" s="31">
        <v>9</v>
      </c>
      <c r="G19" s="31">
        <v>9</v>
      </c>
      <c r="H19" s="31">
        <v>8.75</v>
      </c>
      <c r="I19" s="31">
        <v>5.75</v>
      </c>
      <c r="J19" s="31">
        <v>20.35</v>
      </c>
      <c r="K19" s="31">
        <v>6</v>
      </c>
      <c r="L19" s="31"/>
      <c r="M19" s="68"/>
      <c r="N19" s="31"/>
      <c r="O19" s="31"/>
      <c r="P19" s="31"/>
      <c r="Q19" s="31"/>
      <c r="R19" s="31"/>
      <c r="S19" s="54">
        <f>SUM(D19:Q19)-R19</f>
        <v>63.35</v>
      </c>
      <c r="T19" s="17">
        <v>10.5</v>
      </c>
      <c r="U19" s="18">
        <v>12</v>
      </c>
      <c r="V19" s="18">
        <v>12</v>
      </c>
      <c r="W19" s="18">
        <v>10</v>
      </c>
      <c r="X19" s="18">
        <v>12</v>
      </c>
      <c r="Y19" s="18">
        <v>20</v>
      </c>
      <c r="Z19" s="19">
        <v>40</v>
      </c>
      <c r="AA19" s="18">
        <v>8</v>
      </c>
      <c r="AB19" s="18"/>
      <c r="AC19" s="44"/>
      <c r="AD19" s="18"/>
      <c r="AE19" s="18"/>
      <c r="AF19" s="18"/>
      <c r="AG19" s="60">
        <f t="shared" si="2"/>
        <v>124.5</v>
      </c>
      <c r="AH19" s="23">
        <f t="shared" si="0"/>
        <v>50.88353413654618</v>
      </c>
      <c r="AI19" s="94" t="str">
        <f t="shared" si="3"/>
        <v>3</v>
      </c>
    </row>
    <row r="20" spans="1:35" ht="12" customHeight="1" thickBot="1">
      <c r="A20" s="93" t="s">
        <v>23</v>
      </c>
      <c r="B20" s="51" t="s">
        <v>77</v>
      </c>
      <c r="C20" s="51" t="s">
        <v>78</v>
      </c>
      <c r="D20" s="31">
        <v>6.25</v>
      </c>
      <c r="E20" s="31">
        <v>4.75</v>
      </c>
      <c r="F20" s="31">
        <v>9</v>
      </c>
      <c r="G20" s="31">
        <v>2.5</v>
      </c>
      <c r="H20" s="31">
        <v>6.25</v>
      </c>
      <c r="I20" s="31">
        <v>5.75</v>
      </c>
      <c r="J20" s="31">
        <v>20.9</v>
      </c>
      <c r="K20" s="31">
        <v>3</v>
      </c>
      <c r="L20" s="31"/>
      <c r="M20" s="68"/>
      <c r="N20" s="31"/>
      <c r="O20" s="31"/>
      <c r="P20" s="31"/>
      <c r="Q20" s="31">
        <v>1</v>
      </c>
      <c r="R20" s="31"/>
      <c r="S20" s="54">
        <f>SUM(D20:Q20)-R20</f>
        <v>59.4</v>
      </c>
      <c r="T20" s="17">
        <v>10.5</v>
      </c>
      <c r="U20" s="18">
        <v>12</v>
      </c>
      <c r="V20" s="18">
        <v>12</v>
      </c>
      <c r="W20" s="18">
        <v>10</v>
      </c>
      <c r="X20" s="18">
        <v>12</v>
      </c>
      <c r="Y20" s="18">
        <v>20</v>
      </c>
      <c r="Z20" s="19">
        <v>40</v>
      </c>
      <c r="AA20" s="18">
        <v>8</v>
      </c>
      <c r="AB20" s="18"/>
      <c r="AC20" s="44"/>
      <c r="AD20" s="18"/>
      <c r="AE20" s="18"/>
      <c r="AF20" s="18"/>
      <c r="AG20" s="60">
        <f t="shared" si="2"/>
        <v>124.5</v>
      </c>
      <c r="AH20" s="23">
        <f t="shared" si="0"/>
        <v>47.71084337349398</v>
      </c>
      <c r="AI20" s="94" t="str">
        <f t="shared" si="3"/>
        <v>4</v>
      </c>
    </row>
    <row r="21" spans="1:35" ht="12" customHeight="1" thickBot="1">
      <c r="A21" s="93" t="s">
        <v>24</v>
      </c>
      <c r="B21" s="51" t="s">
        <v>79</v>
      </c>
      <c r="C21" s="51" t="s">
        <v>80</v>
      </c>
      <c r="D21" s="49">
        <v>8</v>
      </c>
      <c r="E21" s="49">
        <v>6</v>
      </c>
      <c r="F21" s="49">
        <v>10.75</v>
      </c>
      <c r="G21" s="49">
        <v>10</v>
      </c>
      <c r="H21" s="49">
        <v>11.5</v>
      </c>
      <c r="I21" s="49">
        <v>17.5</v>
      </c>
      <c r="J21" s="49">
        <v>40.15</v>
      </c>
      <c r="K21" s="49">
        <v>6</v>
      </c>
      <c r="L21" s="49"/>
      <c r="M21" s="70"/>
      <c r="N21" s="49"/>
      <c r="O21" s="49"/>
      <c r="P21" s="49"/>
      <c r="Q21" s="49">
        <v>1</v>
      </c>
      <c r="R21" s="49"/>
      <c r="S21" s="55">
        <f aca="true" t="shared" si="4" ref="S21:S26">SUM(D21:Q21)-R21</f>
        <v>110.9</v>
      </c>
      <c r="T21" s="17">
        <v>10.5</v>
      </c>
      <c r="U21" s="18">
        <v>12</v>
      </c>
      <c r="V21" s="18">
        <v>12</v>
      </c>
      <c r="W21" s="18">
        <v>10</v>
      </c>
      <c r="X21" s="18">
        <v>12</v>
      </c>
      <c r="Y21" s="18">
        <v>20</v>
      </c>
      <c r="Z21" s="19">
        <v>40</v>
      </c>
      <c r="AA21" s="18">
        <v>8</v>
      </c>
      <c r="AB21" s="38"/>
      <c r="AC21" s="79"/>
      <c r="AD21" s="50"/>
      <c r="AE21" s="50"/>
      <c r="AF21" s="88"/>
      <c r="AG21" s="89">
        <f t="shared" si="2"/>
        <v>124.5</v>
      </c>
      <c r="AH21" s="47">
        <f t="shared" si="0"/>
        <v>89.07630522088354</v>
      </c>
      <c r="AI21" s="66" t="str">
        <f t="shared" si="3"/>
        <v>1</v>
      </c>
    </row>
    <row r="22" spans="1:35" ht="12" customHeight="1" thickBot="1">
      <c r="A22" s="92" t="s">
        <v>25</v>
      </c>
      <c r="B22" s="51" t="s">
        <v>81</v>
      </c>
      <c r="C22" s="74" t="s">
        <v>82</v>
      </c>
      <c r="D22" s="75">
        <v>5</v>
      </c>
      <c r="E22" s="75">
        <v>9</v>
      </c>
      <c r="F22" s="75">
        <v>9</v>
      </c>
      <c r="G22" s="75">
        <v>8</v>
      </c>
      <c r="H22" s="75">
        <v>11.25</v>
      </c>
      <c r="I22" s="75">
        <v>15.75</v>
      </c>
      <c r="J22" s="75">
        <v>31.35</v>
      </c>
      <c r="K22" s="75">
        <v>0</v>
      </c>
      <c r="L22" s="75"/>
      <c r="M22" s="76"/>
      <c r="N22" s="75"/>
      <c r="O22" s="75"/>
      <c r="P22" s="75"/>
      <c r="Q22" s="75">
        <v>0.25</v>
      </c>
      <c r="R22" s="75"/>
      <c r="S22" s="77">
        <f t="shared" si="4"/>
        <v>89.6</v>
      </c>
      <c r="T22" s="17">
        <v>10.5</v>
      </c>
      <c r="U22" s="18">
        <v>12</v>
      </c>
      <c r="V22" s="18">
        <v>12</v>
      </c>
      <c r="W22" s="18">
        <v>10</v>
      </c>
      <c r="X22" s="18">
        <v>12</v>
      </c>
      <c r="Y22" s="18">
        <v>20</v>
      </c>
      <c r="Z22" s="19">
        <v>40</v>
      </c>
      <c r="AA22" s="18">
        <v>8</v>
      </c>
      <c r="AB22" s="78"/>
      <c r="AC22" s="80"/>
      <c r="AD22" s="78"/>
      <c r="AE22" s="78"/>
      <c r="AF22" s="81"/>
      <c r="AG22" s="60">
        <f t="shared" si="2"/>
        <v>124.5</v>
      </c>
      <c r="AH22" s="32">
        <f t="shared" si="0"/>
        <v>71.96787148594377</v>
      </c>
      <c r="AI22" s="66" t="str">
        <f t="shared" si="3"/>
        <v>2</v>
      </c>
    </row>
    <row r="23" spans="1:35" ht="12" customHeight="1" thickBot="1">
      <c r="A23" s="92" t="s">
        <v>26</v>
      </c>
      <c r="B23" s="51" t="s">
        <v>83</v>
      </c>
      <c r="C23" s="51" t="s">
        <v>84</v>
      </c>
      <c r="D23" s="31">
        <v>5.25</v>
      </c>
      <c r="E23" s="31">
        <v>5.5</v>
      </c>
      <c r="F23" s="31">
        <v>12</v>
      </c>
      <c r="G23" s="31">
        <v>4.5</v>
      </c>
      <c r="H23" s="31">
        <v>9.75</v>
      </c>
      <c r="I23" s="31">
        <v>11.5</v>
      </c>
      <c r="J23" s="31">
        <v>12.65</v>
      </c>
      <c r="K23" s="31">
        <v>3</v>
      </c>
      <c r="L23" s="31"/>
      <c r="M23" s="68"/>
      <c r="N23" s="31"/>
      <c r="O23" s="31"/>
      <c r="P23" s="31"/>
      <c r="Q23" s="31">
        <v>2.5</v>
      </c>
      <c r="R23" s="31"/>
      <c r="S23" s="54">
        <f t="shared" si="4"/>
        <v>66.65</v>
      </c>
      <c r="T23" s="17">
        <v>10.5</v>
      </c>
      <c r="U23" s="18">
        <v>12</v>
      </c>
      <c r="V23" s="18">
        <v>12</v>
      </c>
      <c r="W23" s="18">
        <v>10</v>
      </c>
      <c r="X23" s="18">
        <v>12</v>
      </c>
      <c r="Y23" s="18">
        <v>20</v>
      </c>
      <c r="Z23" s="19">
        <v>40</v>
      </c>
      <c r="AA23" s="18">
        <v>8</v>
      </c>
      <c r="AB23" s="18"/>
      <c r="AC23" s="44"/>
      <c r="AD23" s="18"/>
      <c r="AE23" s="18"/>
      <c r="AF23" s="18"/>
      <c r="AG23" s="60">
        <f t="shared" si="2"/>
        <v>124.5</v>
      </c>
      <c r="AH23" s="23">
        <f t="shared" si="0"/>
        <v>53.53413654618474</v>
      </c>
      <c r="AI23" s="66" t="str">
        <f t="shared" si="3"/>
        <v>3</v>
      </c>
    </row>
    <row r="24" spans="1:35" ht="12" customHeight="1" thickBot="1">
      <c r="A24" s="93" t="s">
        <v>27</v>
      </c>
      <c r="B24" s="51" t="s">
        <v>44</v>
      </c>
      <c r="C24" s="51" t="s">
        <v>85</v>
      </c>
      <c r="D24" s="31">
        <v>10.5</v>
      </c>
      <c r="E24" s="31">
        <v>9.5</v>
      </c>
      <c r="F24" s="31">
        <v>10.5</v>
      </c>
      <c r="G24" s="31">
        <v>7.5</v>
      </c>
      <c r="H24" s="31">
        <v>7.75</v>
      </c>
      <c r="I24" s="31">
        <v>17</v>
      </c>
      <c r="J24" s="31">
        <v>30.8</v>
      </c>
      <c r="K24" s="31">
        <v>7.5</v>
      </c>
      <c r="L24" s="31"/>
      <c r="M24" s="68"/>
      <c r="N24" s="31"/>
      <c r="O24" s="31"/>
      <c r="P24" s="31"/>
      <c r="Q24" s="31">
        <v>9.75</v>
      </c>
      <c r="R24" s="31"/>
      <c r="S24" s="54">
        <f t="shared" si="4"/>
        <v>110.8</v>
      </c>
      <c r="T24" s="17">
        <v>10.5</v>
      </c>
      <c r="U24" s="18">
        <v>12</v>
      </c>
      <c r="V24" s="18">
        <v>12</v>
      </c>
      <c r="W24" s="18">
        <v>10</v>
      </c>
      <c r="X24" s="18">
        <v>12</v>
      </c>
      <c r="Y24" s="18">
        <v>20</v>
      </c>
      <c r="Z24" s="19">
        <v>40</v>
      </c>
      <c r="AA24" s="18">
        <v>8</v>
      </c>
      <c r="AB24" s="18"/>
      <c r="AC24" s="44"/>
      <c r="AD24" s="18"/>
      <c r="AE24" s="18"/>
      <c r="AF24" s="18"/>
      <c r="AG24" s="60">
        <f t="shared" si="2"/>
        <v>124.5</v>
      </c>
      <c r="AH24" s="23">
        <f t="shared" si="0"/>
        <v>88.99598393574297</v>
      </c>
      <c r="AI24" s="66" t="str">
        <f t="shared" si="3"/>
        <v>1</v>
      </c>
    </row>
    <row r="25" spans="1:35" ht="12" customHeight="1" thickBot="1">
      <c r="A25" s="93" t="s">
        <v>28</v>
      </c>
      <c r="B25" s="51" t="s">
        <v>39</v>
      </c>
      <c r="C25" s="51" t="s">
        <v>86</v>
      </c>
      <c r="D25" s="31">
        <v>9</v>
      </c>
      <c r="E25" s="31">
        <v>10.25</v>
      </c>
      <c r="F25" s="31">
        <v>9.5</v>
      </c>
      <c r="G25" s="31">
        <v>8.75</v>
      </c>
      <c r="H25" s="31">
        <v>11.5</v>
      </c>
      <c r="I25" s="31">
        <v>16.5</v>
      </c>
      <c r="J25" s="31">
        <v>31.35</v>
      </c>
      <c r="K25" s="31">
        <v>7.5</v>
      </c>
      <c r="L25" s="31"/>
      <c r="M25" s="68"/>
      <c r="N25" s="31"/>
      <c r="O25" s="31"/>
      <c r="P25" s="31"/>
      <c r="Q25" s="31">
        <v>1.75</v>
      </c>
      <c r="R25" s="31"/>
      <c r="S25" s="54">
        <f t="shared" si="4"/>
        <v>106.1</v>
      </c>
      <c r="T25" s="17">
        <v>10.5</v>
      </c>
      <c r="U25" s="18">
        <v>12</v>
      </c>
      <c r="V25" s="18">
        <v>12</v>
      </c>
      <c r="W25" s="18">
        <v>10</v>
      </c>
      <c r="X25" s="18">
        <v>12</v>
      </c>
      <c r="Y25" s="18">
        <v>20</v>
      </c>
      <c r="Z25" s="19">
        <v>40</v>
      </c>
      <c r="AA25" s="18">
        <v>8</v>
      </c>
      <c r="AB25" s="18"/>
      <c r="AC25" s="44"/>
      <c r="AD25" s="18"/>
      <c r="AE25" s="18"/>
      <c r="AF25" s="18"/>
      <c r="AG25" s="60">
        <f t="shared" si="2"/>
        <v>124.5</v>
      </c>
      <c r="AH25" s="23">
        <f t="shared" si="0"/>
        <v>85.22088353413653</v>
      </c>
      <c r="AI25" s="66" t="str">
        <f t="shared" si="3"/>
        <v>1</v>
      </c>
    </row>
    <row r="26" spans="1:35" ht="12" customHeight="1" thickBot="1">
      <c r="A26" s="92" t="s">
        <v>29</v>
      </c>
      <c r="B26" s="51" t="s">
        <v>44</v>
      </c>
      <c r="C26" s="51" t="s">
        <v>87</v>
      </c>
      <c r="D26" s="45">
        <v>5.5</v>
      </c>
      <c r="E26" s="45">
        <v>6.25</v>
      </c>
      <c r="F26" s="45">
        <v>4.5</v>
      </c>
      <c r="G26" s="45">
        <v>4</v>
      </c>
      <c r="H26" s="45">
        <v>7.625</v>
      </c>
      <c r="I26" s="45">
        <v>8.75</v>
      </c>
      <c r="J26" s="45">
        <v>22.55</v>
      </c>
      <c r="K26" s="45">
        <v>3</v>
      </c>
      <c r="L26" s="45"/>
      <c r="M26" s="69"/>
      <c r="N26" s="45"/>
      <c r="O26" s="45"/>
      <c r="P26" s="45"/>
      <c r="Q26" s="45">
        <v>1.75</v>
      </c>
      <c r="R26" s="45"/>
      <c r="S26" s="54">
        <f t="shared" si="4"/>
        <v>63.925</v>
      </c>
      <c r="T26" s="17">
        <v>10.5</v>
      </c>
      <c r="U26" s="18">
        <v>12</v>
      </c>
      <c r="V26" s="18">
        <v>12</v>
      </c>
      <c r="W26" s="18">
        <v>10</v>
      </c>
      <c r="X26" s="18">
        <v>12</v>
      </c>
      <c r="Y26" s="18">
        <v>20</v>
      </c>
      <c r="Z26" s="19">
        <v>40</v>
      </c>
      <c r="AA26" s="18">
        <v>8</v>
      </c>
      <c r="AB26" s="18"/>
      <c r="AC26" s="44"/>
      <c r="AD26" s="46"/>
      <c r="AE26" s="46"/>
      <c r="AF26" s="46"/>
      <c r="AG26" s="60">
        <f t="shared" si="2"/>
        <v>124.5</v>
      </c>
      <c r="AH26" s="47">
        <f t="shared" si="0"/>
        <v>51.34538152610442</v>
      </c>
      <c r="AI26" s="94" t="str">
        <f t="shared" si="3"/>
        <v>3</v>
      </c>
    </row>
    <row r="27" spans="1:35" ht="12" customHeight="1" thickBot="1">
      <c r="A27" s="92" t="s">
        <v>30</v>
      </c>
      <c r="B27" s="51" t="s">
        <v>88</v>
      </c>
      <c r="C27" s="74" t="s">
        <v>89</v>
      </c>
      <c r="D27" s="82">
        <v>9.5</v>
      </c>
      <c r="E27" s="82">
        <v>12</v>
      </c>
      <c r="F27" s="82">
        <v>12</v>
      </c>
      <c r="G27" s="82">
        <v>8</v>
      </c>
      <c r="H27" s="82">
        <v>12</v>
      </c>
      <c r="I27" s="82">
        <v>19</v>
      </c>
      <c r="J27" s="82">
        <v>32.45</v>
      </c>
      <c r="K27" s="82"/>
      <c r="L27" s="82"/>
      <c r="M27" s="83"/>
      <c r="N27" s="82"/>
      <c r="O27" s="82"/>
      <c r="P27" s="82"/>
      <c r="Q27" s="82">
        <v>10.5</v>
      </c>
      <c r="R27" s="82"/>
      <c r="S27" s="84">
        <f t="shared" si="1"/>
        <v>115.45</v>
      </c>
      <c r="T27" s="17">
        <v>10.5</v>
      </c>
      <c r="U27" s="18">
        <v>12</v>
      </c>
      <c r="V27" s="18">
        <v>12</v>
      </c>
      <c r="W27" s="18">
        <v>10</v>
      </c>
      <c r="X27" s="18">
        <v>12</v>
      </c>
      <c r="Y27" s="18">
        <v>20</v>
      </c>
      <c r="Z27" s="19">
        <v>40</v>
      </c>
      <c r="AA27" s="18"/>
      <c r="AB27" s="85"/>
      <c r="AC27" s="86"/>
      <c r="AD27" s="85"/>
      <c r="AE27" s="85"/>
      <c r="AF27" s="85"/>
      <c r="AG27" s="87">
        <f t="shared" si="2"/>
        <v>116.5</v>
      </c>
      <c r="AH27" s="43">
        <f t="shared" si="0"/>
        <v>99.09871244635194</v>
      </c>
      <c r="AI27" s="66" t="str">
        <f t="shared" si="3"/>
        <v>1</v>
      </c>
    </row>
    <row r="28" spans="1:35" ht="12" customHeight="1" thickBot="1">
      <c r="A28" s="91"/>
      <c r="B28" s="37" t="s">
        <v>33</v>
      </c>
      <c r="C28" s="41"/>
      <c r="D28" s="42">
        <f aca="true" t="shared" si="5" ref="D28:AI28">AVERAGE(D3:D27)</f>
        <v>7.27</v>
      </c>
      <c r="E28" s="42">
        <f t="shared" si="5"/>
        <v>8.42</v>
      </c>
      <c r="F28" s="42">
        <f t="shared" si="5"/>
        <v>9.63</v>
      </c>
      <c r="G28" s="42">
        <f t="shared" si="5"/>
        <v>7.79</v>
      </c>
      <c r="H28" s="42">
        <f t="shared" si="5"/>
        <v>9.855</v>
      </c>
      <c r="I28" s="42">
        <f>AVERAGE(I3:I27)</f>
        <v>14.72</v>
      </c>
      <c r="J28" s="42">
        <f t="shared" si="5"/>
        <v>29.061999999999998</v>
      </c>
      <c r="K28" s="42">
        <f t="shared" si="5"/>
        <v>5.704545454545454</v>
      </c>
      <c r="L28" s="42" t="e">
        <f t="shared" si="5"/>
        <v>#DIV/0!</v>
      </c>
      <c r="M28" s="42" t="e">
        <f t="shared" si="5"/>
        <v>#DIV/0!</v>
      </c>
      <c r="N28" s="42" t="e">
        <f t="shared" si="5"/>
        <v>#DIV/0!</v>
      </c>
      <c r="O28" s="42" t="e">
        <f t="shared" si="5"/>
        <v>#DIV/0!</v>
      </c>
      <c r="P28" s="42" t="e">
        <f t="shared" si="5"/>
        <v>#DIV/0!</v>
      </c>
      <c r="Q28" s="42">
        <f t="shared" si="5"/>
        <v>3.630952380952381</v>
      </c>
      <c r="R28" s="42" t="e">
        <f t="shared" si="5"/>
        <v>#DIV/0!</v>
      </c>
      <c r="S28" s="56">
        <f t="shared" si="5"/>
        <v>94.81700000000001</v>
      </c>
      <c r="T28" s="42">
        <f t="shared" si="5"/>
        <v>10.5</v>
      </c>
      <c r="U28" s="42">
        <f t="shared" si="5"/>
        <v>12</v>
      </c>
      <c r="V28" s="42">
        <f t="shared" si="5"/>
        <v>12</v>
      </c>
      <c r="W28" s="42">
        <f t="shared" si="5"/>
        <v>10</v>
      </c>
      <c r="X28" s="42">
        <f t="shared" si="5"/>
        <v>12</v>
      </c>
      <c r="Y28" s="42">
        <f t="shared" si="5"/>
        <v>20</v>
      </c>
      <c r="Z28" s="42">
        <f t="shared" si="5"/>
        <v>40</v>
      </c>
      <c r="AA28" s="42">
        <f t="shared" si="5"/>
        <v>8</v>
      </c>
      <c r="AB28" s="42" t="e">
        <f t="shared" si="5"/>
        <v>#DIV/0!</v>
      </c>
      <c r="AC28" s="42" t="e">
        <f t="shared" si="5"/>
        <v>#DIV/0!</v>
      </c>
      <c r="AD28" s="42" t="e">
        <f t="shared" si="5"/>
        <v>#DIV/0!</v>
      </c>
      <c r="AE28" s="42" t="e">
        <f t="shared" si="5"/>
        <v>#DIV/0!</v>
      </c>
      <c r="AF28" s="42" t="e">
        <f t="shared" si="5"/>
        <v>#DIV/0!</v>
      </c>
      <c r="AG28" s="61">
        <f t="shared" si="5"/>
        <v>123.54</v>
      </c>
      <c r="AH28" s="39">
        <f t="shared" si="5"/>
        <v>76.78447696364857</v>
      </c>
      <c r="AI28" s="67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57"/>
      <c r="T29" s="27"/>
      <c r="U29" s="27"/>
      <c r="V29" s="27"/>
      <c r="W29" s="27"/>
      <c r="X29" s="28"/>
      <c r="AB29" s="28"/>
      <c r="AG29" s="62"/>
      <c r="AH29" s="29"/>
      <c r="AI29" s="63"/>
    </row>
    <row r="30" spans="1:35" ht="12.75">
      <c r="A30" s="33"/>
      <c r="B30" s="40">
        <v>2</v>
      </c>
      <c r="C30" t="s">
        <v>94</v>
      </c>
      <c r="E30" t="s">
        <v>34</v>
      </c>
      <c r="H30" s="28"/>
      <c r="I30" s="28" t="s">
        <v>36</v>
      </c>
      <c r="N30" s="26"/>
      <c r="P30" s="26"/>
      <c r="S30" s="57"/>
      <c r="T30" s="27"/>
      <c r="U30" s="27"/>
      <c r="V30" s="27"/>
      <c r="W30" s="27"/>
      <c r="X30" s="28"/>
      <c r="AB30" s="28"/>
      <c r="AG30" s="62"/>
      <c r="AH30" s="29"/>
      <c r="AI30" s="63"/>
    </row>
    <row r="31" spans="1:35" ht="12.75">
      <c r="A31" s="33"/>
      <c r="B31" s="40">
        <v>3</v>
      </c>
      <c r="C31" t="s">
        <v>95</v>
      </c>
      <c r="E31" t="s">
        <v>35</v>
      </c>
      <c r="H31" s="28"/>
      <c r="N31" s="26"/>
      <c r="P31" s="26"/>
      <c r="S31" s="57"/>
      <c r="T31" s="27"/>
      <c r="U31" s="27"/>
      <c r="V31" s="27"/>
      <c r="W31" s="27"/>
      <c r="X31" s="28"/>
      <c r="AB31" s="28"/>
      <c r="AG31" s="62"/>
      <c r="AH31" s="29"/>
      <c r="AI31" s="63"/>
    </row>
    <row r="32" spans="1:35" ht="12.75">
      <c r="A32" s="33"/>
      <c r="B32" s="40">
        <v>4</v>
      </c>
      <c r="C32" t="s">
        <v>96</v>
      </c>
      <c r="H32" s="28"/>
      <c r="N32" s="26"/>
      <c r="P32" s="26"/>
      <c r="S32" s="57"/>
      <c r="T32" s="27"/>
      <c r="U32" s="27"/>
      <c r="V32" s="27"/>
      <c r="W32" s="27"/>
      <c r="X32" s="28"/>
      <c r="AB32" s="28"/>
      <c r="AG32" s="62"/>
      <c r="AH32" s="29"/>
      <c r="AI32" s="63"/>
    </row>
    <row r="33" spans="1:35" ht="12.75">
      <c r="A33" s="33"/>
      <c r="B33" s="40">
        <v>5</v>
      </c>
      <c r="C33" t="s">
        <v>97</v>
      </c>
      <c r="H33" s="28"/>
      <c r="N33" s="26"/>
      <c r="P33" s="26"/>
      <c r="S33" s="57"/>
      <c r="T33" s="27"/>
      <c r="U33" s="27"/>
      <c r="V33" s="27"/>
      <c r="W33" s="27"/>
      <c r="X33" s="28"/>
      <c r="AB33" s="28"/>
      <c r="AG33" s="62"/>
      <c r="AH33" s="29"/>
      <c r="AI33" s="63"/>
    </row>
  </sheetData>
  <sheetProtection/>
  <mergeCells count="2">
    <mergeCell ref="D1:R1"/>
    <mergeCell ref="T1:A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1" sqref="A1:AI33"/>
    </sheetView>
  </sheetViews>
  <sheetFormatPr defaultColWidth="9.00390625" defaultRowHeight="12.75"/>
  <cols>
    <col min="1" max="1" width="5.125" style="0" customWidth="1"/>
    <col min="4" max="10" width="3.75390625" style="0" customWidth="1"/>
    <col min="11" max="11" width="3.375" style="0" customWidth="1"/>
    <col min="12" max="12" width="3.75390625" style="0" hidden="1" customWidth="1"/>
    <col min="13" max="28" width="3.75390625" style="0" customWidth="1"/>
    <col min="29" max="29" width="0.12890625" style="0" customWidth="1"/>
    <col min="30" max="30" width="3.75390625" style="0" hidden="1" customWidth="1"/>
    <col min="31" max="31" width="2.625" style="0" customWidth="1"/>
    <col min="32" max="32" width="3.75390625" style="0" hidden="1" customWidth="1"/>
    <col min="33" max="33" width="3.75390625" style="0" customWidth="1"/>
    <col min="34" max="34" width="6.125" style="0" customWidth="1"/>
    <col min="35" max="35" width="3.753906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75.75" thickBot="1">
      <c r="A2" s="90"/>
      <c r="B2" s="4" t="s">
        <v>130</v>
      </c>
      <c r="C2" s="5"/>
      <c r="D2" s="6" t="s">
        <v>145</v>
      </c>
      <c r="E2" s="7" t="s">
        <v>147</v>
      </c>
      <c r="F2" s="8" t="s">
        <v>149</v>
      </c>
      <c r="G2" s="8" t="s">
        <v>151</v>
      </c>
      <c r="H2" s="9" t="s">
        <v>153</v>
      </c>
      <c r="I2" s="9" t="s">
        <v>155</v>
      </c>
      <c r="J2" s="9" t="s">
        <v>128</v>
      </c>
      <c r="K2" s="30"/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146</v>
      </c>
      <c r="U2" s="12" t="s">
        <v>148</v>
      </c>
      <c r="V2" s="12" t="s">
        <v>150</v>
      </c>
      <c r="W2" s="12" t="s">
        <v>152</v>
      </c>
      <c r="X2" s="12" t="s">
        <v>154</v>
      </c>
      <c r="Y2" s="12" t="s">
        <v>156</v>
      </c>
      <c r="Z2" s="11" t="s">
        <v>157</v>
      </c>
      <c r="AA2" s="12"/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5" ht="12" customHeight="1" thickBot="1">
      <c r="A3" s="92" t="s">
        <v>6</v>
      </c>
      <c r="B3" s="51" t="s">
        <v>42</v>
      </c>
      <c r="C3" s="71" t="s">
        <v>43</v>
      </c>
      <c r="D3" s="72">
        <v>11</v>
      </c>
      <c r="E3" s="31">
        <v>8</v>
      </c>
      <c r="F3" s="31">
        <v>7</v>
      </c>
      <c r="G3" s="31">
        <v>5.5</v>
      </c>
      <c r="H3" s="31">
        <v>6</v>
      </c>
      <c r="I3" s="31">
        <v>6</v>
      </c>
      <c r="J3" s="31">
        <v>22.55</v>
      </c>
      <c r="K3" s="31"/>
      <c r="L3" s="31"/>
      <c r="M3" s="68"/>
      <c r="N3" s="31"/>
      <c r="O3" s="31"/>
      <c r="P3" s="31"/>
      <c r="Q3" s="31">
        <v>0.25</v>
      </c>
      <c r="R3" s="31">
        <v>0.25</v>
      </c>
      <c r="S3" s="54">
        <f>SUM(D3:Q3)-R3</f>
        <v>66.05</v>
      </c>
      <c r="T3" s="17">
        <v>12</v>
      </c>
      <c r="U3" s="18">
        <v>8</v>
      </c>
      <c r="V3" s="18">
        <v>8</v>
      </c>
      <c r="W3" s="18">
        <v>10</v>
      </c>
      <c r="X3" s="18">
        <v>10</v>
      </c>
      <c r="Y3" s="18">
        <v>10</v>
      </c>
      <c r="Z3" s="19">
        <v>40</v>
      </c>
      <c r="AA3" s="18"/>
      <c r="AB3" s="18"/>
      <c r="AC3" s="44"/>
      <c r="AD3" s="18"/>
      <c r="AE3" s="18"/>
      <c r="AF3" s="18"/>
      <c r="AG3" s="60">
        <f>SUM(T3:AF3)</f>
        <v>98</v>
      </c>
      <c r="AH3" s="20">
        <f aca="true" t="shared" si="0" ref="AH3:AH27">S3/AG3*100</f>
        <v>67.39795918367346</v>
      </c>
      <c r="AI3" s="66" t="str">
        <f>IF(AH3&gt;=84,"1",IF(AH3&gt;=67,"2",IF(AH3&gt;=50,"3",IF(AH3&gt;=33,"4","5"))))</f>
        <v>2</v>
      </c>
    </row>
    <row r="4" spans="1:35" ht="12" customHeight="1" thickBot="1">
      <c r="A4" s="93" t="s">
        <v>7</v>
      </c>
      <c r="B4" s="51" t="s">
        <v>44</v>
      </c>
      <c r="C4" s="51" t="s">
        <v>45</v>
      </c>
      <c r="D4" s="31">
        <v>1.5</v>
      </c>
      <c r="E4" s="31">
        <v>8</v>
      </c>
      <c r="F4" s="31">
        <v>7.5</v>
      </c>
      <c r="G4" s="31">
        <v>6</v>
      </c>
      <c r="H4" s="31">
        <v>10</v>
      </c>
      <c r="I4" s="31">
        <v>10</v>
      </c>
      <c r="J4" s="31">
        <v>33</v>
      </c>
      <c r="K4" s="31"/>
      <c r="L4" s="31"/>
      <c r="M4" s="68"/>
      <c r="N4" s="31"/>
      <c r="O4" s="31"/>
      <c r="P4" s="31"/>
      <c r="Q4" s="31">
        <v>3.25</v>
      </c>
      <c r="R4" s="34"/>
      <c r="S4" s="54">
        <f aca="true" t="shared" si="1" ref="S4:S27">SUM(D4:Q4)-R4</f>
        <v>79.25</v>
      </c>
      <c r="T4" s="17">
        <v>12</v>
      </c>
      <c r="U4" s="18">
        <v>8</v>
      </c>
      <c r="V4" s="18">
        <v>8</v>
      </c>
      <c r="W4" s="18">
        <v>10</v>
      </c>
      <c r="X4" s="18">
        <v>10</v>
      </c>
      <c r="Y4" s="18">
        <v>10</v>
      </c>
      <c r="Z4" s="19">
        <v>40</v>
      </c>
      <c r="AA4" s="18"/>
      <c r="AB4" s="18"/>
      <c r="AC4" s="44"/>
      <c r="AD4" s="18"/>
      <c r="AE4" s="18"/>
      <c r="AF4" s="18"/>
      <c r="AG4" s="60">
        <f aca="true" t="shared" si="2" ref="AG4:AG27">SUM(T4:AF4)</f>
        <v>98</v>
      </c>
      <c r="AH4" s="23">
        <f t="shared" si="0"/>
        <v>80.86734693877551</v>
      </c>
      <c r="AI4" s="66" t="str">
        <f aca="true" t="shared" si="3" ref="AI4:AI27">IF(AH4&gt;=84,"1",IF(AH4&gt;=67,"2",IF(AH4&gt;=50,"3",IF(AH4&gt;=33,"4","5"))))</f>
        <v>2</v>
      </c>
    </row>
    <row r="5" spans="1:35" ht="12" customHeight="1" thickBot="1">
      <c r="A5" s="93" t="s">
        <v>8</v>
      </c>
      <c r="B5" s="51" t="s">
        <v>39</v>
      </c>
      <c r="C5" s="51" t="s">
        <v>46</v>
      </c>
      <c r="D5" s="31">
        <v>6</v>
      </c>
      <c r="E5" s="31">
        <v>5</v>
      </c>
      <c r="F5" s="31">
        <v>7</v>
      </c>
      <c r="G5" s="31">
        <v>3</v>
      </c>
      <c r="H5" s="31">
        <v>6.5</v>
      </c>
      <c r="I5" s="31">
        <v>4.5</v>
      </c>
      <c r="J5" s="31">
        <v>24.2</v>
      </c>
      <c r="K5" s="31"/>
      <c r="L5" s="31"/>
      <c r="M5" s="68"/>
      <c r="N5" s="31"/>
      <c r="O5" s="31"/>
      <c r="P5" s="31"/>
      <c r="Q5" s="31">
        <v>1</v>
      </c>
      <c r="R5" s="31"/>
      <c r="S5" s="54">
        <f t="shared" si="1"/>
        <v>57.2</v>
      </c>
      <c r="T5" s="17">
        <v>12</v>
      </c>
      <c r="U5" s="18">
        <v>8</v>
      </c>
      <c r="V5" s="18">
        <v>8</v>
      </c>
      <c r="W5" s="18">
        <v>10</v>
      </c>
      <c r="X5" s="18">
        <v>10</v>
      </c>
      <c r="Y5" s="18">
        <v>10</v>
      </c>
      <c r="Z5" s="19">
        <v>40</v>
      </c>
      <c r="AA5" s="18"/>
      <c r="AB5" s="18"/>
      <c r="AC5" s="44"/>
      <c r="AD5" s="18"/>
      <c r="AE5" s="18"/>
      <c r="AF5" s="18"/>
      <c r="AG5" s="60">
        <f t="shared" si="2"/>
        <v>98</v>
      </c>
      <c r="AH5" s="23">
        <f t="shared" si="0"/>
        <v>58.36734693877551</v>
      </c>
      <c r="AI5" s="66" t="str">
        <f t="shared" si="3"/>
        <v>3</v>
      </c>
    </row>
    <row r="6" spans="1:35" ht="12" customHeight="1" thickBot="1">
      <c r="A6" s="92" t="s">
        <v>9</v>
      </c>
      <c r="B6" s="51" t="s">
        <v>47</v>
      </c>
      <c r="C6" s="51" t="s">
        <v>48</v>
      </c>
      <c r="D6" s="31">
        <v>12</v>
      </c>
      <c r="E6" s="31">
        <v>8</v>
      </c>
      <c r="F6" s="31">
        <v>7.5</v>
      </c>
      <c r="G6" s="31">
        <v>8.5</v>
      </c>
      <c r="H6" s="31">
        <v>8</v>
      </c>
      <c r="I6" s="31">
        <v>8.5</v>
      </c>
      <c r="J6" s="31">
        <v>43.45</v>
      </c>
      <c r="K6" s="31"/>
      <c r="L6" s="31"/>
      <c r="M6" s="68"/>
      <c r="N6" s="31"/>
      <c r="O6" s="31"/>
      <c r="P6" s="31"/>
      <c r="Q6" s="31">
        <v>3.5</v>
      </c>
      <c r="R6" s="31"/>
      <c r="S6" s="54">
        <f t="shared" si="1"/>
        <v>99.45</v>
      </c>
      <c r="T6" s="17">
        <v>12</v>
      </c>
      <c r="U6" s="18">
        <v>8</v>
      </c>
      <c r="V6" s="18">
        <v>8</v>
      </c>
      <c r="W6" s="18">
        <v>10</v>
      </c>
      <c r="X6" s="18">
        <v>10</v>
      </c>
      <c r="Y6" s="18">
        <v>10</v>
      </c>
      <c r="Z6" s="19">
        <v>40</v>
      </c>
      <c r="AA6" s="18"/>
      <c r="AB6" s="18"/>
      <c r="AC6" s="44"/>
      <c r="AD6" s="18"/>
      <c r="AE6" s="18"/>
      <c r="AF6" s="18"/>
      <c r="AG6" s="60">
        <f t="shared" si="2"/>
        <v>98</v>
      </c>
      <c r="AH6" s="23">
        <f t="shared" si="0"/>
        <v>101.4795918367347</v>
      </c>
      <c r="AI6" s="66" t="str">
        <f t="shared" si="3"/>
        <v>1</v>
      </c>
    </row>
    <row r="7" spans="1:35" ht="12" customHeight="1" thickBot="1">
      <c r="A7" s="92" t="s">
        <v>10</v>
      </c>
      <c r="B7" s="51" t="s">
        <v>49</v>
      </c>
      <c r="C7" s="51" t="s">
        <v>50</v>
      </c>
      <c r="D7" s="31">
        <v>4.75</v>
      </c>
      <c r="E7" s="31">
        <v>5</v>
      </c>
      <c r="F7" s="31">
        <v>5.25</v>
      </c>
      <c r="G7" s="31">
        <v>8</v>
      </c>
      <c r="H7" s="31">
        <v>5</v>
      </c>
      <c r="I7" s="31">
        <v>9.25</v>
      </c>
      <c r="J7" s="31">
        <v>35.2</v>
      </c>
      <c r="K7" s="31"/>
      <c r="L7" s="31"/>
      <c r="M7" s="68"/>
      <c r="N7" s="31"/>
      <c r="O7" s="31"/>
      <c r="P7" s="31"/>
      <c r="Q7" s="31">
        <v>1.5</v>
      </c>
      <c r="R7" s="31">
        <v>0.25</v>
      </c>
      <c r="S7" s="54">
        <f t="shared" si="1"/>
        <v>73.7</v>
      </c>
      <c r="T7" s="17">
        <v>12</v>
      </c>
      <c r="U7" s="18">
        <v>8</v>
      </c>
      <c r="V7" s="18">
        <v>8</v>
      </c>
      <c r="W7" s="18">
        <v>10</v>
      </c>
      <c r="X7" s="18">
        <v>10</v>
      </c>
      <c r="Y7" s="18">
        <v>10</v>
      </c>
      <c r="Z7" s="19">
        <v>40</v>
      </c>
      <c r="AA7" s="18"/>
      <c r="AB7" s="18"/>
      <c r="AC7" s="44"/>
      <c r="AD7" s="18"/>
      <c r="AE7" s="18"/>
      <c r="AF7" s="18"/>
      <c r="AG7" s="60">
        <f t="shared" si="2"/>
        <v>98</v>
      </c>
      <c r="AH7" s="23">
        <f t="shared" si="0"/>
        <v>75.20408163265306</v>
      </c>
      <c r="AI7" s="66" t="str">
        <f t="shared" si="3"/>
        <v>2</v>
      </c>
    </row>
    <row r="8" spans="1:35" ht="12" customHeight="1" thickBot="1">
      <c r="A8" s="93" t="s">
        <v>11</v>
      </c>
      <c r="B8" s="51" t="s">
        <v>51</v>
      </c>
      <c r="C8" s="51" t="s">
        <v>52</v>
      </c>
      <c r="D8" s="31">
        <v>4</v>
      </c>
      <c r="E8" s="31">
        <v>7.5</v>
      </c>
      <c r="F8" s="31">
        <v>6.5</v>
      </c>
      <c r="G8" s="31">
        <v>8</v>
      </c>
      <c r="H8" s="31">
        <v>10</v>
      </c>
      <c r="I8" s="31">
        <v>6.75</v>
      </c>
      <c r="J8" s="31">
        <v>22.55</v>
      </c>
      <c r="K8" s="31"/>
      <c r="L8" s="31"/>
      <c r="M8" s="68"/>
      <c r="N8" s="31"/>
      <c r="O8" s="31"/>
      <c r="P8" s="31"/>
      <c r="Q8" s="31">
        <v>1</v>
      </c>
      <c r="R8" s="31"/>
      <c r="S8" s="54">
        <f t="shared" si="1"/>
        <v>66.3</v>
      </c>
      <c r="T8" s="17">
        <v>12</v>
      </c>
      <c r="U8" s="18">
        <v>8</v>
      </c>
      <c r="V8" s="18">
        <v>8</v>
      </c>
      <c r="W8" s="18">
        <v>10</v>
      </c>
      <c r="X8" s="18">
        <v>10</v>
      </c>
      <c r="Y8" s="18">
        <v>10</v>
      </c>
      <c r="Z8" s="19">
        <v>40</v>
      </c>
      <c r="AA8" s="18"/>
      <c r="AB8" s="18"/>
      <c r="AC8" s="44"/>
      <c r="AD8" s="18"/>
      <c r="AE8" s="18"/>
      <c r="AF8" s="18"/>
      <c r="AG8" s="60">
        <f t="shared" si="2"/>
        <v>98</v>
      </c>
      <c r="AH8" s="23">
        <f t="shared" si="0"/>
        <v>67.65306122448979</v>
      </c>
      <c r="AI8" s="66" t="str">
        <f t="shared" si="3"/>
        <v>2</v>
      </c>
    </row>
    <row r="9" spans="1:35" ht="12" customHeight="1" thickBot="1">
      <c r="A9" s="93" t="s">
        <v>12</v>
      </c>
      <c r="B9" s="51" t="s">
        <v>53</v>
      </c>
      <c r="C9" s="51" t="s">
        <v>54</v>
      </c>
      <c r="D9" s="31">
        <v>9.75</v>
      </c>
      <c r="E9" s="31">
        <v>8</v>
      </c>
      <c r="F9" s="31">
        <v>6.5</v>
      </c>
      <c r="G9" s="31">
        <v>2</v>
      </c>
      <c r="H9" s="31">
        <v>4.5</v>
      </c>
      <c r="I9" s="31">
        <v>10</v>
      </c>
      <c r="J9" s="31">
        <v>26.95</v>
      </c>
      <c r="K9" s="31"/>
      <c r="L9" s="31"/>
      <c r="M9" s="68"/>
      <c r="N9" s="31"/>
      <c r="O9" s="31"/>
      <c r="P9" s="31"/>
      <c r="Q9" s="31">
        <v>0.5</v>
      </c>
      <c r="R9" s="31"/>
      <c r="S9" s="54">
        <f t="shared" si="1"/>
        <v>68.2</v>
      </c>
      <c r="T9" s="17">
        <v>12</v>
      </c>
      <c r="U9" s="18">
        <v>8</v>
      </c>
      <c r="V9" s="18">
        <v>8</v>
      </c>
      <c r="W9" s="18">
        <v>10</v>
      </c>
      <c r="X9" s="18">
        <v>10</v>
      </c>
      <c r="Y9" s="18">
        <v>10</v>
      </c>
      <c r="Z9" s="19">
        <v>40</v>
      </c>
      <c r="AA9" s="18"/>
      <c r="AB9" s="18"/>
      <c r="AC9" s="44"/>
      <c r="AD9" s="18"/>
      <c r="AE9" s="18"/>
      <c r="AF9" s="18"/>
      <c r="AG9" s="60">
        <f t="shared" si="2"/>
        <v>98</v>
      </c>
      <c r="AH9" s="32">
        <f t="shared" si="0"/>
        <v>69.59183673469389</v>
      </c>
      <c r="AI9" s="66" t="str">
        <f t="shared" si="3"/>
        <v>2</v>
      </c>
    </row>
    <row r="10" spans="1:35" ht="12" customHeight="1" thickBot="1">
      <c r="A10" s="92" t="s">
        <v>13</v>
      </c>
      <c r="B10" s="51" t="s">
        <v>55</v>
      </c>
      <c r="C10" s="51" t="s">
        <v>56</v>
      </c>
      <c r="D10" s="31">
        <v>10.5</v>
      </c>
      <c r="E10" s="31">
        <v>8</v>
      </c>
      <c r="F10" s="31">
        <v>7.5</v>
      </c>
      <c r="G10" s="31">
        <v>7.5</v>
      </c>
      <c r="H10" s="31">
        <v>10</v>
      </c>
      <c r="I10" s="31">
        <v>10</v>
      </c>
      <c r="J10" s="31">
        <v>40.15</v>
      </c>
      <c r="K10" s="31"/>
      <c r="L10" s="31"/>
      <c r="M10" s="68"/>
      <c r="N10" s="31"/>
      <c r="O10" s="31"/>
      <c r="P10" s="31"/>
      <c r="Q10" s="31">
        <v>4</v>
      </c>
      <c r="R10" s="31"/>
      <c r="S10" s="54">
        <f t="shared" si="1"/>
        <v>97.65</v>
      </c>
      <c r="T10" s="17">
        <v>12</v>
      </c>
      <c r="U10" s="18">
        <v>8</v>
      </c>
      <c r="V10" s="18">
        <v>8</v>
      </c>
      <c r="W10" s="18">
        <v>10</v>
      </c>
      <c r="X10" s="18">
        <v>10</v>
      </c>
      <c r="Y10" s="18">
        <v>10</v>
      </c>
      <c r="Z10" s="19">
        <v>40</v>
      </c>
      <c r="AA10" s="18"/>
      <c r="AB10" s="18"/>
      <c r="AC10" s="44"/>
      <c r="AD10" s="18"/>
      <c r="AE10" s="18"/>
      <c r="AF10" s="18"/>
      <c r="AG10" s="60">
        <f t="shared" si="2"/>
        <v>98</v>
      </c>
      <c r="AH10" s="23">
        <f t="shared" si="0"/>
        <v>99.64285714285714</v>
      </c>
      <c r="AI10" s="66" t="str">
        <f t="shared" si="3"/>
        <v>1</v>
      </c>
    </row>
    <row r="11" spans="1:35" ht="12" customHeight="1" thickBot="1">
      <c r="A11" s="92" t="s">
        <v>14</v>
      </c>
      <c r="B11" s="51" t="s">
        <v>60</v>
      </c>
      <c r="C11" s="51" t="s">
        <v>59</v>
      </c>
      <c r="D11" s="31">
        <v>9</v>
      </c>
      <c r="E11" s="31">
        <v>8</v>
      </c>
      <c r="F11" s="31">
        <v>7.5</v>
      </c>
      <c r="G11" s="31">
        <v>7</v>
      </c>
      <c r="H11" s="31">
        <v>10</v>
      </c>
      <c r="I11" s="31">
        <v>10</v>
      </c>
      <c r="J11" s="31">
        <v>40.15</v>
      </c>
      <c r="K11" s="31"/>
      <c r="L11" s="31"/>
      <c r="M11" s="68"/>
      <c r="N11" s="31"/>
      <c r="O11" s="31"/>
      <c r="P11" s="31"/>
      <c r="Q11" s="31">
        <v>0.75</v>
      </c>
      <c r="R11" s="31"/>
      <c r="S11" s="54">
        <f t="shared" si="1"/>
        <v>92.4</v>
      </c>
      <c r="T11" s="17">
        <v>12</v>
      </c>
      <c r="U11" s="18">
        <v>8</v>
      </c>
      <c r="V11" s="18">
        <v>8</v>
      </c>
      <c r="W11" s="18">
        <v>10</v>
      </c>
      <c r="X11" s="18">
        <v>10</v>
      </c>
      <c r="Y11" s="18">
        <v>10</v>
      </c>
      <c r="Z11" s="19">
        <v>40</v>
      </c>
      <c r="AA11" s="18"/>
      <c r="AB11" s="18"/>
      <c r="AC11" s="44"/>
      <c r="AD11" s="18"/>
      <c r="AE11" s="18"/>
      <c r="AF11" s="18"/>
      <c r="AG11" s="60">
        <f t="shared" si="2"/>
        <v>98</v>
      </c>
      <c r="AH11" s="23">
        <f t="shared" si="0"/>
        <v>94.28571428571429</v>
      </c>
      <c r="AI11" s="66" t="str">
        <f t="shared" si="3"/>
        <v>1</v>
      </c>
    </row>
    <row r="12" spans="1:35" ht="12" customHeight="1" thickBot="1">
      <c r="A12" s="93" t="s">
        <v>15</v>
      </c>
      <c r="B12" s="51" t="s">
        <v>58</v>
      </c>
      <c r="C12" s="51" t="s">
        <v>59</v>
      </c>
      <c r="D12" s="45">
        <v>4</v>
      </c>
      <c r="E12" s="45">
        <v>8</v>
      </c>
      <c r="F12" s="45">
        <v>3.5</v>
      </c>
      <c r="G12" s="45">
        <v>6</v>
      </c>
      <c r="H12" s="45">
        <v>6</v>
      </c>
      <c r="I12" s="45">
        <v>4.75</v>
      </c>
      <c r="J12" s="45">
        <v>29.7</v>
      </c>
      <c r="K12" s="45"/>
      <c r="L12" s="45"/>
      <c r="M12" s="69"/>
      <c r="N12" s="45"/>
      <c r="O12" s="45"/>
      <c r="P12" s="45"/>
      <c r="Q12" s="45"/>
      <c r="R12" s="45"/>
      <c r="S12" s="54">
        <f t="shared" si="1"/>
        <v>61.95</v>
      </c>
      <c r="T12" s="17">
        <v>12</v>
      </c>
      <c r="U12" s="18">
        <v>8</v>
      </c>
      <c r="V12" s="18">
        <v>8</v>
      </c>
      <c r="W12" s="18">
        <v>10</v>
      </c>
      <c r="X12" s="18">
        <v>10</v>
      </c>
      <c r="Y12" s="18">
        <v>10</v>
      </c>
      <c r="Z12" s="19">
        <v>40</v>
      </c>
      <c r="AA12" s="18"/>
      <c r="AB12" s="18"/>
      <c r="AC12" s="44"/>
      <c r="AD12" s="46"/>
      <c r="AE12" s="46"/>
      <c r="AF12" s="46"/>
      <c r="AG12" s="60">
        <f t="shared" si="2"/>
        <v>98</v>
      </c>
      <c r="AH12" s="47">
        <f t="shared" si="0"/>
        <v>63.21428571428571</v>
      </c>
      <c r="AI12" s="66" t="str">
        <f t="shared" si="3"/>
        <v>3</v>
      </c>
    </row>
    <row r="13" spans="1:35" ht="12" customHeight="1" thickBot="1">
      <c r="A13" s="93" t="s">
        <v>16</v>
      </c>
      <c r="B13" s="51" t="s">
        <v>65</v>
      </c>
      <c r="C13" s="51" t="s">
        <v>66</v>
      </c>
      <c r="D13" s="45">
        <v>3.5</v>
      </c>
      <c r="E13" s="45">
        <v>8</v>
      </c>
      <c r="F13" s="45">
        <v>7.5</v>
      </c>
      <c r="G13" s="45">
        <v>8</v>
      </c>
      <c r="H13" s="45">
        <v>10</v>
      </c>
      <c r="I13" s="45">
        <v>8.5</v>
      </c>
      <c r="J13" s="45">
        <v>28.05</v>
      </c>
      <c r="K13" s="45"/>
      <c r="L13" s="45"/>
      <c r="M13" s="69"/>
      <c r="N13" s="45"/>
      <c r="O13" s="45"/>
      <c r="P13" s="45"/>
      <c r="Q13" s="45"/>
      <c r="R13" s="45"/>
      <c r="S13" s="54">
        <f t="shared" si="1"/>
        <v>73.55</v>
      </c>
      <c r="T13" s="17">
        <v>12</v>
      </c>
      <c r="U13" s="18">
        <v>8</v>
      </c>
      <c r="V13" s="18">
        <v>8</v>
      </c>
      <c r="W13" s="18">
        <v>10</v>
      </c>
      <c r="X13" s="18">
        <v>10</v>
      </c>
      <c r="Y13" s="18">
        <v>10</v>
      </c>
      <c r="Z13" s="19">
        <v>40</v>
      </c>
      <c r="AA13" s="18"/>
      <c r="AB13" s="18"/>
      <c r="AC13" s="44"/>
      <c r="AD13" s="46"/>
      <c r="AE13" s="46"/>
      <c r="AF13" s="46"/>
      <c r="AG13" s="60">
        <f t="shared" si="2"/>
        <v>98</v>
      </c>
      <c r="AH13" s="47">
        <f t="shared" si="0"/>
        <v>75.05102040816325</v>
      </c>
      <c r="AI13" s="66" t="str">
        <f t="shared" si="3"/>
        <v>2</v>
      </c>
    </row>
    <row r="14" spans="1:35" ht="12" customHeight="1" thickBot="1">
      <c r="A14" s="92" t="s">
        <v>17</v>
      </c>
      <c r="B14" s="51" t="s">
        <v>67</v>
      </c>
      <c r="C14" s="51" t="s">
        <v>38</v>
      </c>
      <c r="D14" s="31">
        <v>12</v>
      </c>
      <c r="E14" s="31">
        <v>8</v>
      </c>
      <c r="F14" s="31">
        <v>8</v>
      </c>
      <c r="G14" s="31">
        <v>9</v>
      </c>
      <c r="H14" s="31">
        <v>10</v>
      </c>
      <c r="I14" s="31">
        <v>10</v>
      </c>
      <c r="J14" s="31">
        <v>40.7</v>
      </c>
      <c r="K14" s="31"/>
      <c r="L14" s="31"/>
      <c r="M14" s="68"/>
      <c r="N14" s="31"/>
      <c r="O14" s="31"/>
      <c r="P14" s="31"/>
      <c r="Q14" s="31">
        <v>12</v>
      </c>
      <c r="R14" s="31"/>
      <c r="S14" s="54">
        <f t="shared" si="1"/>
        <v>109.7</v>
      </c>
      <c r="T14" s="17">
        <v>12</v>
      </c>
      <c r="U14" s="18">
        <v>8</v>
      </c>
      <c r="V14" s="18">
        <v>8</v>
      </c>
      <c r="W14" s="18">
        <v>10</v>
      </c>
      <c r="X14" s="18">
        <v>10</v>
      </c>
      <c r="Y14" s="18">
        <v>10</v>
      </c>
      <c r="Z14" s="19">
        <v>40</v>
      </c>
      <c r="AA14" s="18"/>
      <c r="AB14" s="18"/>
      <c r="AC14" s="44"/>
      <c r="AD14" s="18"/>
      <c r="AE14" s="18"/>
      <c r="AF14" s="18"/>
      <c r="AG14" s="60">
        <f t="shared" si="2"/>
        <v>98</v>
      </c>
      <c r="AH14" s="23">
        <f t="shared" si="0"/>
        <v>111.93877551020408</v>
      </c>
      <c r="AI14" s="66" t="str">
        <f t="shared" si="3"/>
        <v>1</v>
      </c>
    </row>
    <row r="15" spans="1:35" ht="12" customHeight="1" thickBot="1">
      <c r="A15" s="92" t="s">
        <v>18</v>
      </c>
      <c r="B15" s="51" t="s">
        <v>68</v>
      </c>
      <c r="C15" s="51" t="s">
        <v>69</v>
      </c>
      <c r="D15" s="49">
        <v>11</v>
      </c>
      <c r="E15" s="49">
        <v>8</v>
      </c>
      <c r="F15" s="49">
        <v>6.5</v>
      </c>
      <c r="G15" s="49">
        <v>6</v>
      </c>
      <c r="H15" s="49">
        <v>7.5</v>
      </c>
      <c r="I15" s="49">
        <v>8</v>
      </c>
      <c r="J15" s="49">
        <v>33.55</v>
      </c>
      <c r="K15" s="49"/>
      <c r="L15" s="49"/>
      <c r="M15" s="70"/>
      <c r="N15" s="49"/>
      <c r="O15" s="49"/>
      <c r="P15" s="49"/>
      <c r="Q15" s="49">
        <v>4.5</v>
      </c>
      <c r="R15" s="49"/>
      <c r="S15" s="55">
        <f t="shared" si="1"/>
        <v>85.05</v>
      </c>
      <c r="T15" s="17">
        <v>12</v>
      </c>
      <c r="U15" s="18">
        <v>8</v>
      </c>
      <c r="V15" s="18">
        <v>8</v>
      </c>
      <c r="W15" s="18">
        <v>10</v>
      </c>
      <c r="X15" s="18">
        <v>10</v>
      </c>
      <c r="Y15" s="18">
        <v>10</v>
      </c>
      <c r="Z15" s="19">
        <v>40</v>
      </c>
      <c r="AA15" s="18"/>
      <c r="AB15" s="18"/>
      <c r="AC15" s="44"/>
      <c r="AD15" s="46"/>
      <c r="AE15" s="73"/>
      <c r="AF15" s="73"/>
      <c r="AG15" s="89">
        <f t="shared" si="2"/>
        <v>98</v>
      </c>
      <c r="AH15" s="47">
        <f t="shared" si="0"/>
        <v>86.78571428571429</v>
      </c>
      <c r="AI15" s="66" t="str">
        <f t="shared" si="3"/>
        <v>1</v>
      </c>
    </row>
    <row r="16" spans="1:35" ht="12" customHeight="1" thickBot="1">
      <c r="A16" s="93" t="s">
        <v>19</v>
      </c>
      <c r="B16" s="51" t="s">
        <v>37</v>
      </c>
      <c r="C16" s="74" t="s">
        <v>70</v>
      </c>
      <c r="D16" s="75">
        <v>9</v>
      </c>
      <c r="E16" s="75">
        <v>4.5</v>
      </c>
      <c r="F16" s="75">
        <v>7.75</v>
      </c>
      <c r="G16" s="75">
        <v>6</v>
      </c>
      <c r="H16" s="75">
        <v>8</v>
      </c>
      <c r="I16" s="75">
        <v>7.5</v>
      </c>
      <c r="J16" s="75">
        <v>37.95</v>
      </c>
      <c r="K16" s="75"/>
      <c r="L16" s="75"/>
      <c r="M16" s="76"/>
      <c r="N16" s="75"/>
      <c r="O16" s="75"/>
      <c r="P16" s="75"/>
      <c r="Q16" s="75">
        <v>6.75</v>
      </c>
      <c r="R16" s="75"/>
      <c r="S16" s="77">
        <f>SUM(D16:Q16)-R16</f>
        <v>87.45</v>
      </c>
      <c r="T16" s="17">
        <v>12</v>
      </c>
      <c r="U16" s="18">
        <v>8</v>
      </c>
      <c r="V16" s="18">
        <v>8</v>
      </c>
      <c r="W16" s="18">
        <v>10</v>
      </c>
      <c r="X16" s="18">
        <v>10</v>
      </c>
      <c r="Y16" s="18">
        <v>10</v>
      </c>
      <c r="Z16" s="19">
        <v>40</v>
      </c>
      <c r="AA16" s="18"/>
      <c r="AB16" s="18"/>
      <c r="AC16" s="44"/>
      <c r="AD16" s="18"/>
      <c r="AE16" s="18"/>
      <c r="AF16" s="18"/>
      <c r="AG16" s="60">
        <f t="shared" si="2"/>
        <v>98</v>
      </c>
      <c r="AH16" s="32">
        <f t="shared" si="0"/>
        <v>89.23469387755102</v>
      </c>
      <c r="AI16" s="66" t="str">
        <f t="shared" si="3"/>
        <v>1</v>
      </c>
    </row>
    <row r="17" spans="1:35" ht="12" customHeight="1" thickBot="1">
      <c r="A17" s="93" t="s">
        <v>20</v>
      </c>
      <c r="B17" s="51" t="s">
        <v>71</v>
      </c>
      <c r="C17" s="51" t="s">
        <v>72</v>
      </c>
      <c r="D17" s="31">
        <v>10.5</v>
      </c>
      <c r="E17" s="31">
        <v>8</v>
      </c>
      <c r="F17" s="31">
        <v>7.5</v>
      </c>
      <c r="G17" s="31">
        <v>10</v>
      </c>
      <c r="H17" s="31">
        <v>10</v>
      </c>
      <c r="I17" s="31">
        <v>9.5</v>
      </c>
      <c r="J17" s="31">
        <v>42.9</v>
      </c>
      <c r="K17" s="31"/>
      <c r="L17" s="31"/>
      <c r="M17" s="68"/>
      <c r="N17" s="31"/>
      <c r="O17" s="31"/>
      <c r="P17" s="31"/>
      <c r="Q17" s="31">
        <v>7.5</v>
      </c>
      <c r="R17" s="31"/>
      <c r="S17" s="54">
        <f>SUM(D17:Q17)-R17</f>
        <v>105.9</v>
      </c>
      <c r="T17" s="17">
        <v>12</v>
      </c>
      <c r="U17" s="18">
        <v>8</v>
      </c>
      <c r="V17" s="18">
        <v>8</v>
      </c>
      <c r="W17" s="18">
        <v>10</v>
      </c>
      <c r="X17" s="18">
        <v>10</v>
      </c>
      <c r="Y17" s="18">
        <v>10</v>
      </c>
      <c r="Z17" s="19">
        <v>40</v>
      </c>
      <c r="AA17" s="18"/>
      <c r="AB17" s="18"/>
      <c r="AC17" s="44"/>
      <c r="AD17" s="18"/>
      <c r="AE17" s="18"/>
      <c r="AF17" s="18"/>
      <c r="AG17" s="60">
        <f t="shared" si="2"/>
        <v>98</v>
      </c>
      <c r="AH17" s="23">
        <f t="shared" si="0"/>
        <v>108.06122448979592</v>
      </c>
      <c r="AI17" s="66" t="str">
        <f t="shared" si="3"/>
        <v>1</v>
      </c>
    </row>
    <row r="18" spans="1:35" ht="12" customHeight="1" thickBot="1">
      <c r="A18" s="92" t="s">
        <v>21</v>
      </c>
      <c r="B18" s="51" t="s">
        <v>73</v>
      </c>
      <c r="C18" s="51" t="s">
        <v>74</v>
      </c>
      <c r="D18" s="31">
        <v>4.5</v>
      </c>
      <c r="E18" s="31">
        <v>8</v>
      </c>
      <c r="F18" s="31">
        <v>7.5</v>
      </c>
      <c r="G18" s="31">
        <v>6</v>
      </c>
      <c r="H18" s="31">
        <v>6</v>
      </c>
      <c r="I18" s="31">
        <v>7.5</v>
      </c>
      <c r="J18" s="31">
        <v>32.45</v>
      </c>
      <c r="K18" s="31"/>
      <c r="L18" s="31"/>
      <c r="M18" s="68"/>
      <c r="N18" s="31"/>
      <c r="O18" s="31"/>
      <c r="P18" s="31"/>
      <c r="Q18" s="31">
        <v>0.5</v>
      </c>
      <c r="R18" s="31"/>
      <c r="S18" s="54">
        <f>SUM(D18:Q18)-R18</f>
        <v>72.45</v>
      </c>
      <c r="T18" s="17">
        <v>12</v>
      </c>
      <c r="U18" s="18">
        <v>8</v>
      </c>
      <c r="V18" s="18">
        <v>8</v>
      </c>
      <c r="W18" s="18">
        <v>10</v>
      </c>
      <c r="X18" s="18">
        <v>10</v>
      </c>
      <c r="Y18" s="18">
        <v>10</v>
      </c>
      <c r="Z18" s="19">
        <v>40</v>
      </c>
      <c r="AA18" s="18"/>
      <c r="AB18" s="18"/>
      <c r="AC18" s="44"/>
      <c r="AD18" s="18"/>
      <c r="AE18" s="18"/>
      <c r="AF18" s="18"/>
      <c r="AG18" s="60">
        <f t="shared" si="2"/>
        <v>98</v>
      </c>
      <c r="AH18" s="23">
        <f t="shared" si="0"/>
        <v>73.92857142857143</v>
      </c>
      <c r="AI18" s="94" t="str">
        <f t="shared" si="3"/>
        <v>2</v>
      </c>
    </row>
    <row r="19" spans="1:35" ht="12" customHeight="1" thickBot="1">
      <c r="A19" s="92" t="s">
        <v>22</v>
      </c>
      <c r="B19" s="51" t="s">
        <v>75</v>
      </c>
      <c r="C19" s="51" t="s">
        <v>76</v>
      </c>
      <c r="D19" s="31">
        <v>1.5</v>
      </c>
      <c r="E19" s="31">
        <v>8</v>
      </c>
      <c r="F19" s="31">
        <v>6.5</v>
      </c>
      <c r="G19" s="31">
        <v>6</v>
      </c>
      <c r="H19" s="31">
        <v>10</v>
      </c>
      <c r="I19" s="31">
        <v>8.75</v>
      </c>
      <c r="J19" s="31">
        <v>22</v>
      </c>
      <c r="K19" s="31"/>
      <c r="L19" s="31"/>
      <c r="M19" s="68"/>
      <c r="N19" s="31"/>
      <c r="O19" s="31"/>
      <c r="P19" s="31"/>
      <c r="Q19" s="31"/>
      <c r="R19" s="31"/>
      <c r="S19" s="54">
        <f>SUM(D19:Q19)-R19</f>
        <v>62.75</v>
      </c>
      <c r="T19" s="17">
        <v>12</v>
      </c>
      <c r="U19" s="18">
        <v>8</v>
      </c>
      <c r="V19" s="18">
        <v>8</v>
      </c>
      <c r="W19" s="18">
        <v>10</v>
      </c>
      <c r="X19" s="18">
        <v>10</v>
      </c>
      <c r="Y19" s="18">
        <v>10</v>
      </c>
      <c r="Z19" s="19">
        <v>40</v>
      </c>
      <c r="AA19" s="18"/>
      <c r="AB19" s="18"/>
      <c r="AC19" s="44"/>
      <c r="AD19" s="18"/>
      <c r="AE19" s="18"/>
      <c r="AF19" s="18"/>
      <c r="AG19" s="60">
        <f t="shared" si="2"/>
        <v>98</v>
      </c>
      <c r="AH19" s="23">
        <f t="shared" si="0"/>
        <v>64.03061224489795</v>
      </c>
      <c r="AI19" s="66" t="str">
        <f t="shared" si="3"/>
        <v>3</v>
      </c>
    </row>
    <row r="20" spans="1:35" ht="12" customHeight="1" thickBot="1">
      <c r="A20" s="93" t="s">
        <v>23</v>
      </c>
      <c r="B20" s="51" t="s">
        <v>77</v>
      </c>
      <c r="C20" s="51" t="s">
        <v>78</v>
      </c>
      <c r="D20" s="31">
        <v>4</v>
      </c>
      <c r="E20" s="31">
        <v>0.5</v>
      </c>
      <c r="F20" s="31">
        <v>0.75</v>
      </c>
      <c r="G20" s="31">
        <v>2</v>
      </c>
      <c r="H20" s="31">
        <v>6.5</v>
      </c>
      <c r="I20" s="31">
        <v>7.5</v>
      </c>
      <c r="J20" s="31">
        <v>14.3</v>
      </c>
      <c r="K20" s="31"/>
      <c r="L20" s="31"/>
      <c r="M20" s="68"/>
      <c r="N20" s="31"/>
      <c r="O20" s="31"/>
      <c r="P20" s="31"/>
      <c r="Q20" s="31">
        <v>0.75</v>
      </c>
      <c r="R20" s="31"/>
      <c r="S20" s="54">
        <f>SUM(D20:Q20)-R20</f>
        <v>36.3</v>
      </c>
      <c r="T20" s="17">
        <v>12</v>
      </c>
      <c r="U20" s="18">
        <v>8</v>
      </c>
      <c r="V20" s="18">
        <v>8</v>
      </c>
      <c r="W20" s="18">
        <v>10</v>
      </c>
      <c r="X20" s="18">
        <v>10</v>
      </c>
      <c r="Y20" s="18">
        <v>10</v>
      </c>
      <c r="Z20" s="19">
        <v>40</v>
      </c>
      <c r="AA20" s="18"/>
      <c r="AB20" s="18"/>
      <c r="AC20" s="44"/>
      <c r="AD20" s="18"/>
      <c r="AE20" s="18"/>
      <c r="AF20" s="18"/>
      <c r="AG20" s="103">
        <f t="shared" si="2"/>
        <v>98</v>
      </c>
      <c r="AH20" s="23">
        <f t="shared" si="0"/>
        <v>37.04081632653061</v>
      </c>
      <c r="AI20" s="66" t="str">
        <f t="shared" si="3"/>
        <v>4</v>
      </c>
    </row>
    <row r="21" spans="1:35" ht="12" customHeight="1" thickBot="1">
      <c r="A21" s="93" t="s">
        <v>24</v>
      </c>
      <c r="B21" s="51" t="s">
        <v>79</v>
      </c>
      <c r="C21" s="51" t="s">
        <v>80</v>
      </c>
      <c r="D21" s="49">
        <v>7.875</v>
      </c>
      <c r="E21" s="49">
        <v>8</v>
      </c>
      <c r="F21" s="49">
        <v>6.25</v>
      </c>
      <c r="G21" s="49">
        <v>8.5</v>
      </c>
      <c r="H21" s="49">
        <v>6</v>
      </c>
      <c r="I21" s="49">
        <v>10</v>
      </c>
      <c r="J21" s="49">
        <v>40.7</v>
      </c>
      <c r="K21" s="49"/>
      <c r="L21" s="49"/>
      <c r="M21" s="70"/>
      <c r="N21" s="49"/>
      <c r="O21" s="49"/>
      <c r="P21" s="49"/>
      <c r="Q21" s="49"/>
      <c r="R21" s="49"/>
      <c r="S21" s="55">
        <f aca="true" t="shared" si="4" ref="S21:S26">SUM(D21:Q21)-R21</f>
        <v>87.325</v>
      </c>
      <c r="T21" s="17">
        <v>12</v>
      </c>
      <c r="U21" s="18">
        <v>8</v>
      </c>
      <c r="V21" s="18">
        <v>8</v>
      </c>
      <c r="W21" s="18">
        <v>10</v>
      </c>
      <c r="X21" s="18">
        <v>10</v>
      </c>
      <c r="Y21" s="18">
        <v>10</v>
      </c>
      <c r="Z21" s="19">
        <v>40</v>
      </c>
      <c r="AA21" s="18"/>
      <c r="AB21" s="38"/>
      <c r="AC21" s="79"/>
      <c r="AD21" s="50"/>
      <c r="AE21" s="50"/>
      <c r="AF21" s="101"/>
      <c r="AG21" s="104">
        <f t="shared" si="2"/>
        <v>98</v>
      </c>
      <c r="AH21" s="102">
        <f t="shared" si="0"/>
        <v>89.10714285714286</v>
      </c>
      <c r="AI21" s="66" t="str">
        <f t="shared" si="3"/>
        <v>1</v>
      </c>
    </row>
    <row r="22" spans="1:35" ht="12" customHeight="1" thickBot="1">
      <c r="A22" s="92" t="s">
        <v>25</v>
      </c>
      <c r="B22" s="51" t="s">
        <v>81</v>
      </c>
      <c r="C22" s="74" t="s">
        <v>82</v>
      </c>
      <c r="D22" s="75">
        <v>2.5</v>
      </c>
      <c r="E22" s="75">
        <v>6</v>
      </c>
      <c r="F22" s="75">
        <v>4</v>
      </c>
      <c r="G22" s="75">
        <v>5.5</v>
      </c>
      <c r="H22" s="75">
        <v>7.25</v>
      </c>
      <c r="I22" s="75">
        <v>6.375</v>
      </c>
      <c r="J22" s="75">
        <v>20.9</v>
      </c>
      <c r="K22" s="75"/>
      <c r="L22" s="75"/>
      <c r="M22" s="76"/>
      <c r="N22" s="75"/>
      <c r="O22" s="75"/>
      <c r="P22" s="75"/>
      <c r="Q22" s="75">
        <v>0.25</v>
      </c>
      <c r="R22" s="75"/>
      <c r="S22" s="77">
        <f t="shared" si="4"/>
        <v>52.775</v>
      </c>
      <c r="T22" s="17">
        <v>12</v>
      </c>
      <c r="U22" s="18">
        <v>8</v>
      </c>
      <c r="V22" s="18">
        <v>8</v>
      </c>
      <c r="W22" s="18">
        <v>10</v>
      </c>
      <c r="X22" s="18">
        <v>10</v>
      </c>
      <c r="Y22" s="18">
        <v>10</v>
      </c>
      <c r="Z22" s="19">
        <v>40</v>
      </c>
      <c r="AA22" s="18"/>
      <c r="AB22" s="78"/>
      <c r="AC22" s="80"/>
      <c r="AD22" s="78"/>
      <c r="AE22" s="78"/>
      <c r="AF22" s="81"/>
      <c r="AG22" s="60">
        <f t="shared" si="2"/>
        <v>98</v>
      </c>
      <c r="AH22" s="32">
        <f t="shared" si="0"/>
        <v>53.85204081632653</v>
      </c>
      <c r="AI22" s="66" t="str">
        <f t="shared" si="3"/>
        <v>3</v>
      </c>
    </row>
    <row r="23" spans="1:35" ht="12" customHeight="1" thickBot="1">
      <c r="A23" s="92" t="s">
        <v>26</v>
      </c>
      <c r="B23" s="51" t="s">
        <v>83</v>
      </c>
      <c r="C23" s="51" t="s">
        <v>84</v>
      </c>
      <c r="D23" s="31">
        <v>9.5</v>
      </c>
      <c r="E23" s="31">
        <v>4.25</v>
      </c>
      <c r="F23" s="31">
        <v>5.75</v>
      </c>
      <c r="G23" s="31">
        <v>6</v>
      </c>
      <c r="H23" s="31">
        <v>4</v>
      </c>
      <c r="I23" s="31">
        <v>6</v>
      </c>
      <c r="J23" s="31">
        <v>11.55</v>
      </c>
      <c r="K23" s="31"/>
      <c r="L23" s="31"/>
      <c r="M23" s="68"/>
      <c r="N23" s="31"/>
      <c r="O23" s="31"/>
      <c r="P23" s="31"/>
      <c r="Q23" s="31">
        <v>3</v>
      </c>
      <c r="R23" s="31"/>
      <c r="S23" s="54">
        <f t="shared" si="4"/>
        <v>50.05</v>
      </c>
      <c r="T23" s="17">
        <v>12</v>
      </c>
      <c r="U23" s="18">
        <v>8</v>
      </c>
      <c r="V23" s="18">
        <v>8</v>
      </c>
      <c r="W23" s="18">
        <v>10</v>
      </c>
      <c r="X23" s="18">
        <v>10</v>
      </c>
      <c r="Y23" s="18">
        <v>10</v>
      </c>
      <c r="Z23" s="19">
        <v>40</v>
      </c>
      <c r="AA23" s="18"/>
      <c r="AB23" s="18"/>
      <c r="AC23" s="44"/>
      <c r="AD23" s="18"/>
      <c r="AE23" s="18"/>
      <c r="AF23" s="18"/>
      <c r="AG23" s="60">
        <f t="shared" si="2"/>
        <v>98</v>
      </c>
      <c r="AH23" s="23">
        <f t="shared" si="0"/>
        <v>51.07142857142857</v>
      </c>
      <c r="AI23" s="66" t="str">
        <f t="shared" si="3"/>
        <v>3</v>
      </c>
    </row>
    <row r="24" spans="1:35" ht="12" customHeight="1" thickBot="1">
      <c r="A24" s="93" t="s">
        <v>27</v>
      </c>
      <c r="B24" s="51" t="s">
        <v>44</v>
      </c>
      <c r="C24" s="51" t="s">
        <v>85</v>
      </c>
      <c r="D24" s="31">
        <v>7</v>
      </c>
      <c r="E24" s="31">
        <v>7</v>
      </c>
      <c r="F24" s="31">
        <v>6</v>
      </c>
      <c r="G24" s="31">
        <v>7.5</v>
      </c>
      <c r="H24" s="31">
        <v>10</v>
      </c>
      <c r="I24" s="31">
        <v>9</v>
      </c>
      <c r="J24" s="31">
        <v>39.05</v>
      </c>
      <c r="K24" s="31"/>
      <c r="L24" s="31"/>
      <c r="M24" s="68"/>
      <c r="N24" s="31"/>
      <c r="O24" s="31"/>
      <c r="P24" s="31"/>
      <c r="Q24" s="31">
        <v>4</v>
      </c>
      <c r="R24" s="31"/>
      <c r="S24" s="54">
        <f t="shared" si="4"/>
        <v>89.55</v>
      </c>
      <c r="T24" s="17">
        <v>12</v>
      </c>
      <c r="U24" s="18">
        <v>8</v>
      </c>
      <c r="V24" s="18">
        <v>8</v>
      </c>
      <c r="W24" s="18">
        <v>10</v>
      </c>
      <c r="X24" s="18">
        <v>10</v>
      </c>
      <c r="Y24" s="18">
        <v>10</v>
      </c>
      <c r="Z24" s="19">
        <v>40</v>
      </c>
      <c r="AA24" s="18"/>
      <c r="AB24" s="18"/>
      <c r="AC24" s="44"/>
      <c r="AD24" s="18"/>
      <c r="AE24" s="18"/>
      <c r="AF24" s="18"/>
      <c r="AG24" s="60">
        <f t="shared" si="2"/>
        <v>98</v>
      </c>
      <c r="AH24" s="23">
        <f t="shared" si="0"/>
        <v>91.37755102040816</v>
      </c>
      <c r="AI24" s="66" t="str">
        <f t="shared" si="3"/>
        <v>1</v>
      </c>
    </row>
    <row r="25" spans="1:35" ht="12" customHeight="1" thickBot="1">
      <c r="A25" s="93" t="s">
        <v>28</v>
      </c>
      <c r="B25" s="51" t="s">
        <v>39</v>
      </c>
      <c r="C25" s="51" t="s">
        <v>86</v>
      </c>
      <c r="D25" s="31">
        <v>7.5</v>
      </c>
      <c r="E25" s="31">
        <v>8</v>
      </c>
      <c r="F25" s="31">
        <v>8</v>
      </c>
      <c r="G25" s="31">
        <v>4.5</v>
      </c>
      <c r="H25" s="31">
        <v>6</v>
      </c>
      <c r="I25" s="31">
        <v>8.5</v>
      </c>
      <c r="J25" s="31">
        <v>21.45</v>
      </c>
      <c r="K25" s="31"/>
      <c r="L25" s="31"/>
      <c r="M25" s="68"/>
      <c r="N25" s="31"/>
      <c r="O25" s="31"/>
      <c r="P25" s="31"/>
      <c r="Q25" s="31"/>
      <c r="R25" s="31">
        <v>0.25</v>
      </c>
      <c r="S25" s="54">
        <f t="shared" si="4"/>
        <v>63.7</v>
      </c>
      <c r="T25" s="17">
        <v>12</v>
      </c>
      <c r="U25" s="18">
        <v>8</v>
      </c>
      <c r="V25" s="18">
        <v>8</v>
      </c>
      <c r="W25" s="18">
        <v>10</v>
      </c>
      <c r="X25" s="18">
        <v>10</v>
      </c>
      <c r="Y25" s="18">
        <v>10</v>
      </c>
      <c r="Z25" s="19">
        <v>40</v>
      </c>
      <c r="AA25" s="18"/>
      <c r="AB25" s="18"/>
      <c r="AC25" s="44"/>
      <c r="AD25" s="18"/>
      <c r="AE25" s="18"/>
      <c r="AF25" s="18"/>
      <c r="AG25" s="60">
        <f t="shared" si="2"/>
        <v>98</v>
      </c>
      <c r="AH25" s="23">
        <f t="shared" si="0"/>
        <v>65</v>
      </c>
      <c r="AI25" s="66" t="str">
        <f t="shared" si="3"/>
        <v>3</v>
      </c>
    </row>
    <row r="26" spans="1:35" ht="12" customHeight="1" thickBot="1">
      <c r="A26" s="92" t="s">
        <v>29</v>
      </c>
      <c r="B26" s="51" t="s">
        <v>44</v>
      </c>
      <c r="C26" s="51" t="s">
        <v>87</v>
      </c>
      <c r="D26" s="45">
        <v>8</v>
      </c>
      <c r="E26" s="45">
        <v>3.5</v>
      </c>
      <c r="F26" s="45">
        <v>4.5</v>
      </c>
      <c r="G26" s="45">
        <v>5</v>
      </c>
      <c r="H26" s="45">
        <v>8.5</v>
      </c>
      <c r="I26" s="45">
        <v>8</v>
      </c>
      <c r="J26" s="45">
        <v>18.7</v>
      </c>
      <c r="K26" s="45"/>
      <c r="L26" s="45"/>
      <c r="M26" s="69"/>
      <c r="N26" s="45"/>
      <c r="O26" s="45"/>
      <c r="P26" s="45"/>
      <c r="Q26" s="45">
        <v>1.75</v>
      </c>
      <c r="R26" s="45"/>
      <c r="S26" s="54">
        <f t="shared" si="4"/>
        <v>57.95</v>
      </c>
      <c r="T26" s="17">
        <v>12</v>
      </c>
      <c r="U26" s="18">
        <v>8</v>
      </c>
      <c r="V26" s="18">
        <v>8</v>
      </c>
      <c r="W26" s="18">
        <v>10</v>
      </c>
      <c r="X26" s="18">
        <v>10</v>
      </c>
      <c r="Y26" s="18">
        <v>10</v>
      </c>
      <c r="Z26" s="19">
        <v>40</v>
      </c>
      <c r="AA26" s="18"/>
      <c r="AB26" s="18"/>
      <c r="AC26" s="44"/>
      <c r="AD26" s="46"/>
      <c r="AE26" s="46"/>
      <c r="AF26" s="46"/>
      <c r="AG26" s="60">
        <f t="shared" si="2"/>
        <v>98</v>
      </c>
      <c r="AH26" s="47">
        <f t="shared" si="0"/>
        <v>59.132653061224495</v>
      </c>
      <c r="AI26" s="94" t="str">
        <f t="shared" si="3"/>
        <v>3</v>
      </c>
    </row>
    <row r="27" spans="1:35" ht="12" customHeight="1" thickBot="1">
      <c r="A27" s="92" t="s">
        <v>30</v>
      </c>
      <c r="B27" s="51" t="s">
        <v>88</v>
      </c>
      <c r="C27" s="74" t="s">
        <v>89</v>
      </c>
      <c r="D27" s="82">
        <v>2</v>
      </c>
      <c r="E27" s="82">
        <v>8</v>
      </c>
      <c r="F27" s="82">
        <v>6</v>
      </c>
      <c r="G27" s="82">
        <v>9</v>
      </c>
      <c r="H27" s="82">
        <v>10</v>
      </c>
      <c r="I27" s="82">
        <v>10</v>
      </c>
      <c r="J27" s="82">
        <v>37.4</v>
      </c>
      <c r="K27" s="82"/>
      <c r="L27" s="82"/>
      <c r="M27" s="83"/>
      <c r="N27" s="82"/>
      <c r="O27" s="82"/>
      <c r="P27" s="82"/>
      <c r="Q27" s="82">
        <v>5</v>
      </c>
      <c r="R27" s="82"/>
      <c r="S27" s="84">
        <f t="shared" si="1"/>
        <v>87.4</v>
      </c>
      <c r="T27" s="17">
        <v>12</v>
      </c>
      <c r="U27" s="18">
        <v>8</v>
      </c>
      <c r="V27" s="18">
        <v>8</v>
      </c>
      <c r="W27" s="18">
        <v>10</v>
      </c>
      <c r="X27" s="18">
        <v>10</v>
      </c>
      <c r="Y27" s="18">
        <v>10</v>
      </c>
      <c r="Z27" s="19">
        <v>40</v>
      </c>
      <c r="AA27" s="18"/>
      <c r="AB27" s="85"/>
      <c r="AC27" s="86"/>
      <c r="AD27" s="85"/>
      <c r="AE27" s="85"/>
      <c r="AF27" s="85"/>
      <c r="AG27" s="87">
        <f t="shared" si="2"/>
        <v>98</v>
      </c>
      <c r="AH27" s="43">
        <f t="shared" si="0"/>
        <v>89.18367346938776</v>
      </c>
      <c r="AI27" s="66" t="str">
        <f t="shared" si="3"/>
        <v>1</v>
      </c>
    </row>
    <row r="28" spans="1:35" ht="12" customHeight="1" thickBot="1">
      <c r="A28" s="91"/>
      <c r="B28" s="37" t="s">
        <v>33</v>
      </c>
      <c r="C28" s="41"/>
      <c r="D28" s="42">
        <f aca="true" t="shared" si="5" ref="D28:AI28">AVERAGE(D3:D27)</f>
        <v>6.915</v>
      </c>
      <c r="E28" s="42">
        <f t="shared" si="5"/>
        <v>6.85</v>
      </c>
      <c r="F28" s="42">
        <f t="shared" si="5"/>
        <v>6.33</v>
      </c>
      <c r="G28" s="42">
        <f t="shared" si="5"/>
        <v>6.42</v>
      </c>
      <c r="H28" s="42">
        <f t="shared" si="5"/>
        <v>7.83</v>
      </c>
      <c r="I28" s="42">
        <f>AVERAGE(I3:I27)</f>
        <v>8.195</v>
      </c>
      <c r="J28" s="42">
        <f t="shared" si="5"/>
        <v>30.381999999999998</v>
      </c>
      <c r="K28" s="42" t="e">
        <f t="shared" si="5"/>
        <v>#DIV/0!</v>
      </c>
      <c r="L28" s="42" t="e">
        <f t="shared" si="5"/>
        <v>#DIV/0!</v>
      </c>
      <c r="M28" s="42" t="e">
        <f t="shared" si="5"/>
        <v>#DIV/0!</v>
      </c>
      <c r="N28" s="42" t="e">
        <f t="shared" si="5"/>
        <v>#DIV/0!</v>
      </c>
      <c r="O28" s="42" t="e">
        <f t="shared" si="5"/>
        <v>#DIV/0!</v>
      </c>
      <c r="P28" s="42" t="e">
        <f t="shared" si="5"/>
        <v>#DIV/0!</v>
      </c>
      <c r="Q28" s="42">
        <f t="shared" si="5"/>
        <v>3.0875</v>
      </c>
      <c r="R28" s="42">
        <f t="shared" si="5"/>
        <v>0.25</v>
      </c>
      <c r="S28" s="56">
        <f t="shared" si="5"/>
        <v>75.36200000000002</v>
      </c>
      <c r="T28" s="42">
        <f t="shared" si="5"/>
        <v>12</v>
      </c>
      <c r="U28" s="42">
        <f t="shared" si="5"/>
        <v>8</v>
      </c>
      <c r="V28" s="42">
        <f t="shared" si="5"/>
        <v>8</v>
      </c>
      <c r="W28" s="42">
        <f t="shared" si="5"/>
        <v>10</v>
      </c>
      <c r="X28" s="42">
        <f t="shared" si="5"/>
        <v>10</v>
      </c>
      <c r="Y28" s="42">
        <f t="shared" si="5"/>
        <v>10</v>
      </c>
      <c r="Z28" s="42">
        <f t="shared" si="5"/>
        <v>40</v>
      </c>
      <c r="AA28" s="42" t="e">
        <f t="shared" si="5"/>
        <v>#DIV/0!</v>
      </c>
      <c r="AB28" s="42" t="e">
        <f t="shared" si="5"/>
        <v>#DIV/0!</v>
      </c>
      <c r="AC28" s="42" t="e">
        <f t="shared" si="5"/>
        <v>#DIV/0!</v>
      </c>
      <c r="AD28" s="42" t="e">
        <f t="shared" si="5"/>
        <v>#DIV/0!</v>
      </c>
      <c r="AE28" s="42" t="e">
        <f t="shared" si="5"/>
        <v>#DIV/0!</v>
      </c>
      <c r="AF28" s="42" t="e">
        <f t="shared" si="5"/>
        <v>#DIV/0!</v>
      </c>
      <c r="AG28" s="61">
        <f t="shared" si="5"/>
        <v>98</v>
      </c>
      <c r="AH28" s="39">
        <f t="shared" si="5"/>
        <v>76.9</v>
      </c>
      <c r="AI28" s="67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57"/>
      <c r="T29" s="27"/>
      <c r="U29" s="27"/>
      <c r="V29" s="27"/>
      <c r="W29" s="27"/>
      <c r="X29" s="28"/>
      <c r="AB29" s="28"/>
      <c r="AG29" s="62"/>
      <c r="AH29" s="29"/>
      <c r="AI29" s="63"/>
    </row>
    <row r="30" spans="1:35" ht="12.75">
      <c r="A30" s="33"/>
      <c r="B30" s="40">
        <v>2</v>
      </c>
      <c r="C30" t="s">
        <v>94</v>
      </c>
      <c r="E30" t="s">
        <v>34</v>
      </c>
      <c r="H30" s="28"/>
      <c r="I30" s="28" t="s">
        <v>36</v>
      </c>
      <c r="N30" s="26"/>
      <c r="P30" s="26"/>
      <c r="S30" s="57"/>
      <c r="T30" s="27"/>
      <c r="U30" s="27"/>
      <c r="V30" s="27"/>
      <c r="W30" s="27"/>
      <c r="X30" s="28"/>
      <c r="AB30" s="28"/>
      <c r="AG30" s="62"/>
      <c r="AH30" s="29"/>
      <c r="AI30" s="63"/>
    </row>
    <row r="31" spans="1:35" ht="12.75">
      <c r="A31" s="33"/>
      <c r="B31" s="40">
        <v>3</v>
      </c>
      <c r="C31" t="s">
        <v>95</v>
      </c>
      <c r="E31" t="s">
        <v>35</v>
      </c>
      <c r="H31" s="28"/>
      <c r="N31" s="26"/>
      <c r="P31" s="26"/>
      <c r="S31" s="57"/>
      <c r="T31" s="27"/>
      <c r="U31" s="27"/>
      <c r="V31" s="27"/>
      <c r="W31" s="27"/>
      <c r="X31" s="28"/>
      <c r="AB31" s="28"/>
      <c r="AG31" s="62"/>
      <c r="AH31" s="29"/>
      <c r="AI31" s="63"/>
    </row>
    <row r="32" spans="1:35" ht="12.75">
      <c r="A32" s="33"/>
      <c r="B32" s="40">
        <v>4</v>
      </c>
      <c r="C32" t="s">
        <v>96</v>
      </c>
      <c r="H32" s="28"/>
      <c r="N32" s="26"/>
      <c r="P32" s="26"/>
      <c r="S32" s="57"/>
      <c r="T32" s="27"/>
      <c r="U32" s="27"/>
      <c r="V32" s="27"/>
      <c r="W32" s="27"/>
      <c r="X32" s="28"/>
      <c r="AB32" s="28"/>
      <c r="AG32" s="62"/>
      <c r="AH32" s="29"/>
      <c r="AI32" s="63"/>
    </row>
    <row r="33" spans="1:35" ht="12.75">
      <c r="A33" s="33"/>
      <c r="B33" s="40">
        <v>5</v>
      </c>
      <c r="C33" t="s">
        <v>97</v>
      </c>
      <c r="H33" s="28"/>
      <c r="N33" s="26"/>
      <c r="P33" s="26"/>
      <c r="S33" s="57"/>
      <c r="T33" s="27"/>
      <c r="U33" s="27"/>
      <c r="V33" s="27"/>
      <c r="W33" s="27"/>
      <c r="X33" s="28"/>
      <c r="AB33" s="28"/>
      <c r="AG33" s="62"/>
      <c r="AH33" s="29"/>
      <c r="AI33" s="63"/>
    </row>
  </sheetData>
  <sheetProtection/>
  <mergeCells count="2">
    <mergeCell ref="D1:R1"/>
    <mergeCell ref="T1:A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B27" sqref="AB27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11.375" style="0" customWidth="1"/>
    <col min="4" max="13" width="3.75390625" style="0" customWidth="1"/>
    <col min="14" max="14" width="3.375" style="0" hidden="1" customWidth="1"/>
    <col min="15" max="15" width="3.75390625" style="0" hidden="1" customWidth="1"/>
    <col min="16" max="18" width="3.75390625" style="0" customWidth="1"/>
    <col min="19" max="19" width="6.375" style="0" customWidth="1"/>
    <col min="20" max="21" width="3.75390625" style="0" customWidth="1"/>
    <col min="22" max="22" width="4.75390625" style="0" customWidth="1"/>
    <col min="23" max="27" width="3.75390625" style="0" customWidth="1"/>
    <col min="28" max="28" width="0.12890625" style="0" customWidth="1"/>
    <col min="29" max="29" width="0.12890625" style="0" hidden="1" customWidth="1"/>
    <col min="30" max="33" width="3.75390625" style="0" customWidth="1"/>
    <col min="34" max="34" width="5.375" style="0" customWidth="1"/>
    <col min="35" max="35" width="3.753906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75" customHeight="1" thickBot="1">
      <c r="A2" s="90"/>
      <c r="B2" s="4" t="s">
        <v>158</v>
      </c>
      <c r="C2" s="5"/>
      <c r="D2" s="6" t="s">
        <v>199</v>
      </c>
      <c r="E2" s="7" t="s">
        <v>202</v>
      </c>
      <c r="F2" s="8" t="s">
        <v>204</v>
      </c>
      <c r="G2" s="8" t="s">
        <v>210</v>
      </c>
      <c r="H2" s="9" t="s">
        <v>212</v>
      </c>
      <c r="I2" s="9" t="s">
        <v>214</v>
      </c>
      <c r="J2" s="9" t="s">
        <v>216</v>
      </c>
      <c r="K2" s="30" t="s">
        <v>110</v>
      </c>
      <c r="L2" s="7" t="s">
        <v>220</v>
      </c>
      <c r="M2" s="7"/>
      <c r="N2" s="10"/>
      <c r="O2" s="7"/>
      <c r="P2" s="7"/>
      <c r="Q2" s="7" t="s">
        <v>90</v>
      </c>
      <c r="R2" s="7" t="s">
        <v>201</v>
      </c>
      <c r="S2" s="53" t="s">
        <v>2</v>
      </c>
      <c r="T2" s="11" t="s">
        <v>200</v>
      </c>
      <c r="U2" s="12" t="s">
        <v>203</v>
      </c>
      <c r="V2" s="12" t="s">
        <v>205</v>
      </c>
      <c r="W2" s="12" t="s">
        <v>211</v>
      </c>
      <c r="X2" s="12" t="s">
        <v>213</v>
      </c>
      <c r="Y2" s="12" t="s">
        <v>215</v>
      </c>
      <c r="Z2" s="11" t="s">
        <v>217</v>
      </c>
      <c r="AA2" s="12" t="s">
        <v>218</v>
      </c>
      <c r="AB2" s="11"/>
      <c r="AC2" s="11"/>
      <c r="AD2" s="11" t="s">
        <v>219</v>
      </c>
      <c r="AE2" s="11"/>
      <c r="AF2" s="13"/>
      <c r="AG2" s="59" t="s">
        <v>2</v>
      </c>
      <c r="AH2" s="14" t="s">
        <v>3</v>
      </c>
      <c r="AI2" s="65" t="s">
        <v>4</v>
      </c>
    </row>
    <row r="3" spans="1:35" ht="13.5" thickBot="1">
      <c r="A3" s="92" t="s">
        <v>6</v>
      </c>
      <c r="B3" s="51" t="s">
        <v>159</v>
      </c>
      <c r="C3" s="71" t="s">
        <v>160</v>
      </c>
      <c r="D3" s="72">
        <v>8</v>
      </c>
      <c r="E3" s="31">
        <v>9</v>
      </c>
      <c r="F3" s="31">
        <v>14</v>
      </c>
      <c r="G3" s="31">
        <v>9</v>
      </c>
      <c r="H3" s="31">
        <v>7.75</v>
      </c>
      <c r="I3" s="31">
        <v>7.75</v>
      </c>
      <c r="J3" s="31">
        <v>16</v>
      </c>
      <c r="K3" s="31">
        <v>40.7</v>
      </c>
      <c r="L3" s="31">
        <v>4.5</v>
      </c>
      <c r="M3" s="68"/>
      <c r="N3" s="31"/>
      <c r="O3" s="31"/>
      <c r="P3" s="31"/>
      <c r="Q3" s="31">
        <v>3.25</v>
      </c>
      <c r="R3" s="31"/>
      <c r="S3" s="54">
        <f>SUM(D3:Q3)-R3</f>
        <v>119.95</v>
      </c>
      <c r="T3" s="17">
        <v>8</v>
      </c>
      <c r="U3" s="18">
        <v>9</v>
      </c>
      <c r="V3" s="18">
        <v>15</v>
      </c>
      <c r="W3" s="18">
        <v>10</v>
      </c>
      <c r="X3" s="18">
        <v>8</v>
      </c>
      <c r="Y3" s="18">
        <v>8</v>
      </c>
      <c r="Z3" s="19">
        <v>20</v>
      </c>
      <c r="AA3" s="18">
        <v>40</v>
      </c>
      <c r="AB3" s="18"/>
      <c r="AC3" s="44"/>
      <c r="AD3" s="18">
        <v>10</v>
      </c>
      <c r="AE3" s="18"/>
      <c r="AF3" s="18"/>
      <c r="AG3" s="60">
        <f>SUM(T3:AF3)</f>
        <v>128</v>
      </c>
      <c r="AH3" s="20">
        <f aca="true" t="shared" si="0" ref="AH3:AH27">S3/AG3*100</f>
        <v>93.7109375</v>
      </c>
      <c r="AI3" s="66" t="str">
        <f>IF(AH3&gt;=84,"1",IF(AH3&gt;=67,"2",IF(AH3&gt;=50,"3",IF(AH3&gt;=33,"4","5"))))</f>
        <v>1</v>
      </c>
    </row>
    <row r="4" spans="1:35" ht="13.5" thickBot="1">
      <c r="A4" s="93" t="s">
        <v>7</v>
      </c>
      <c r="B4" s="51" t="s">
        <v>161</v>
      </c>
      <c r="C4" s="51" t="s">
        <v>162</v>
      </c>
      <c r="D4" s="31">
        <v>8</v>
      </c>
      <c r="E4" s="31">
        <v>5</v>
      </c>
      <c r="F4" s="31">
        <v>15</v>
      </c>
      <c r="G4" s="31">
        <v>7.5</v>
      </c>
      <c r="H4" s="31">
        <v>8</v>
      </c>
      <c r="I4" s="31">
        <v>7.5</v>
      </c>
      <c r="J4" s="31">
        <v>13.5</v>
      </c>
      <c r="K4" s="31">
        <v>30.8</v>
      </c>
      <c r="L4" s="31">
        <v>3.5</v>
      </c>
      <c r="M4" s="68"/>
      <c r="N4" s="31"/>
      <c r="O4" s="31"/>
      <c r="P4" s="31"/>
      <c r="Q4" s="31"/>
      <c r="R4" s="34"/>
      <c r="S4" s="54">
        <f aca="true" t="shared" si="1" ref="S4:S15">SUM(D4:Q4)-R4</f>
        <v>98.8</v>
      </c>
      <c r="T4" s="17">
        <v>8</v>
      </c>
      <c r="U4" s="18">
        <v>9</v>
      </c>
      <c r="V4" s="18">
        <v>15</v>
      </c>
      <c r="W4" s="18">
        <v>10</v>
      </c>
      <c r="X4" s="18">
        <v>8</v>
      </c>
      <c r="Y4" s="18">
        <v>8</v>
      </c>
      <c r="Z4" s="19">
        <v>20</v>
      </c>
      <c r="AA4" s="18">
        <v>40</v>
      </c>
      <c r="AB4" s="18"/>
      <c r="AC4" s="44"/>
      <c r="AD4" s="18">
        <v>10</v>
      </c>
      <c r="AE4" s="18"/>
      <c r="AF4" s="18"/>
      <c r="AG4" s="60">
        <f aca="true" t="shared" si="2" ref="AG4:AG27">SUM(T4:AF4)</f>
        <v>128</v>
      </c>
      <c r="AH4" s="23">
        <f t="shared" si="0"/>
        <v>77.1875</v>
      </c>
      <c r="AI4" s="66" t="str">
        <f aca="true" t="shared" si="3" ref="AI4:AI27">IF(AH4&gt;=84,"1",IF(AH4&gt;=67,"2",IF(AH4&gt;=50,"3",IF(AH4&gt;=33,"4","5"))))</f>
        <v>2</v>
      </c>
    </row>
    <row r="5" spans="1:35" ht="13.5" thickBot="1">
      <c r="A5" s="93" t="s">
        <v>8</v>
      </c>
      <c r="B5" s="51" t="s">
        <v>163</v>
      </c>
      <c r="C5" s="51" t="s">
        <v>79</v>
      </c>
      <c r="D5" s="31">
        <v>8</v>
      </c>
      <c r="E5" s="31">
        <v>4.5</v>
      </c>
      <c r="F5" s="31">
        <v>7</v>
      </c>
      <c r="G5" s="31">
        <v>3.75</v>
      </c>
      <c r="H5" s="31">
        <v>5.5</v>
      </c>
      <c r="I5" s="31">
        <v>4.5</v>
      </c>
      <c r="J5" s="31">
        <v>10</v>
      </c>
      <c r="K5" s="31">
        <v>27.5</v>
      </c>
      <c r="L5" s="31">
        <v>0</v>
      </c>
      <c r="M5" s="68"/>
      <c r="N5" s="31"/>
      <c r="O5" s="31"/>
      <c r="P5" s="31"/>
      <c r="Q5" s="31"/>
      <c r="R5" s="31"/>
      <c r="S5" s="54">
        <f t="shared" si="1"/>
        <v>70.75</v>
      </c>
      <c r="T5" s="17">
        <v>8</v>
      </c>
      <c r="U5" s="18">
        <v>9</v>
      </c>
      <c r="V5" s="18">
        <v>15</v>
      </c>
      <c r="W5" s="18">
        <v>10</v>
      </c>
      <c r="X5" s="18">
        <v>8</v>
      </c>
      <c r="Y5" s="18">
        <v>8</v>
      </c>
      <c r="Z5" s="19">
        <v>20</v>
      </c>
      <c r="AA5" s="18">
        <v>40</v>
      </c>
      <c r="AB5" s="18"/>
      <c r="AC5" s="44"/>
      <c r="AD5" s="18">
        <v>10</v>
      </c>
      <c r="AE5" s="18"/>
      <c r="AF5" s="18"/>
      <c r="AG5" s="60">
        <f t="shared" si="2"/>
        <v>128</v>
      </c>
      <c r="AH5" s="23">
        <f t="shared" si="0"/>
        <v>55.2734375</v>
      </c>
      <c r="AI5" s="66" t="str">
        <f t="shared" si="3"/>
        <v>3</v>
      </c>
    </row>
    <row r="6" spans="1:35" ht="13.5" thickBot="1">
      <c r="A6" s="92" t="s">
        <v>9</v>
      </c>
      <c r="B6" s="51" t="s">
        <v>164</v>
      </c>
      <c r="C6" s="51" t="s">
        <v>165</v>
      </c>
      <c r="D6" s="31">
        <v>6.5</v>
      </c>
      <c r="E6" s="31">
        <v>9</v>
      </c>
      <c r="F6" s="31">
        <v>15</v>
      </c>
      <c r="G6" s="31">
        <v>10</v>
      </c>
      <c r="H6" s="31">
        <v>7.75</v>
      </c>
      <c r="I6" s="31">
        <v>7</v>
      </c>
      <c r="J6" s="31">
        <v>15.5</v>
      </c>
      <c r="K6" s="31">
        <v>34.65</v>
      </c>
      <c r="L6" s="31">
        <v>10</v>
      </c>
      <c r="M6" s="68"/>
      <c r="N6" s="31"/>
      <c r="O6" s="31"/>
      <c r="P6" s="31"/>
      <c r="Q6" s="31">
        <v>2.25</v>
      </c>
      <c r="R6" s="31"/>
      <c r="S6" s="54">
        <f t="shared" si="1"/>
        <v>117.65</v>
      </c>
      <c r="T6" s="17">
        <v>8</v>
      </c>
      <c r="U6" s="18">
        <v>9</v>
      </c>
      <c r="V6" s="18">
        <v>15</v>
      </c>
      <c r="W6" s="18">
        <v>10</v>
      </c>
      <c r="X6" s="18">
        <v>8</v>
      </c>
      <c r="Y6" s="18">
        <v>8</v>
      </c>
      <c r="Z6" s="19">
        <v>20</v>
      </c>
      <c r="AA6" s="18">
        <v>40</v>
      </c>
      <c r="AB6" s="18"/>
      <c r="AC6" s="44"/>
      <c r="AD6" s="18">
        <v>10</v>
      </c>
      <c r="AE6" s="18"/>
      <c r="AF6" s="18"/>
      <c r="AG6" s="60">
        <f t="shared" si="2"/>
        <v>128</v>
      </c>
      <c r="AH6" s="23">
        <f t="shared" si="0"/>
        <v>91.9140625</v>
      </c>
      <c r="AI6" s="66" t="str">
        <f t="shared" si="3"/>
        <v>1</v>
      </c>
    </row>
    <row r="7" spans="1:35" ht="13.5" thickBot="1">
      <c r="A7" s="92" t="s">
        <v>10</v>
      </c>
      <c r="B7" s="51" t="s">
        <v>164</v>
      </c>
      <c r="C7" s="51" t="s">
        <v>166</v>
      </c>
      <c r="D7" s="31">
        <v>8</v>
      </c>
      <c r="E7" s="31">
        <v>9</v>
      </c>
      <c r="F7" s="31">
        <v>15</v>
      </c>
      <c r="G7" s="31">
        <v>9</v>
      </c>
      <c r="H7" s="31">
        <v>8</v>
      </c>
      <c r="I7" s="31">
        <v>4.5</v>
      </c>
      <c r="J7" s="31">
        <v>14.5</v>
      </c>
      <c r="K7" s="31">
        <v>30.8</v>
      </c>
      <c r="L7" s="31">
        <v>9</v>
      </c>
      <c r="M7" s="68"/>
      <c r="N7" s="31"/>
      <c r="O7" s="31"/>
      <c r="P7" s="31"/>
      <c r="Q7" s="31">
        <v>0.25</v>
      </c>
      <c r="R7" s="31"/>
      <c r="S7" s="54">
        <f t="shared" si="1"/>
        <v>108.05</v>
      </c>
      <c r="T7" s="17">
        <v>8</v>
      </c>
      <c r="U7" s="18">
        <v>9</v>
      </c>
      <c r="V7" s="18">
        <v>15</v>
      </c>
      <c r="W7" s="18">
        <v>10</v>
      </c>
      <c r="X7" s="18">
        <v>8</v>
      </c>
      <c r="Y7" s="18">
        <v>8</v>
      </c>
      <c r="Z7" s="19">
        <v>20</v>
      </c>
      <c r="AA7" s="18">
        <v>40</v>
      </c>
      <c r="AB7" s="18"/>
      <c r="AC7" s="44"/>
      <c r="AD7" s="18">
        <v>10</v>
      </c>
      <c r="AE7" s="18"/>
      <c r="AF7" s="18"/>
      <c r="AG7" s="60">
        <f t="shared" si="2"/>
        <v>128</v>
      </c>
      <c r="AH7" s="23">
        <f t="shared" si="0"/>
        <v>84.4140625</v>
      </c>
      <c r="AI7" s="66" t="str">
        <f t="shared" si="3"/>
        <v>1</v>
      </c>
    </row>
    <row r="8" spans="1:35" ht="13.5" thickBot="1">
      <c r="A8" s="93" t="s">
        <v>11</v>
      </c>
      <c r="B8" s="51" t="s">
        <v>167</v>
      </c>
      <c r="C8" s="51" t="s">
        <v>168</v>
      </c>
      <c r="D8" s="31">
        <v>8</v>
      </c>
      <c r="E8" s="31">
        <v>7.5</v>
      </c>
      <c r="F8" s="31">
        <v>15</v>
      </c>
      <c r="G8" s="31">
        <v>9</v>
      </c>
      <c r="H8" s="31">
        <v>4.75</v>
      </c>
      <c r="I8" s="31">
        <v>6</v>
      </c>
      <c r="J8" s="31">
        <v>18</v>
      </c>
      <c r="K8" s="31">
        <v>31.35</v>
      </c>
      <c r="L8" s="31">
        <v>9.5</v>
      </c>
      <c r="M8" s="68"/>
      <c r="N8" s="31"/>
      <c r="O8" s="31"/>
      <c r="P8" s="31"/>
      <c r="Q8" s="31">
        <v>2.25</v>
      </c>
      <c r="R8" s="31"/>
      <c r="S8" s="54">
        <f t="shared" si="1"/>
        <v>111.35</v>
      </c>
      <c r="T8" s="17">
        <v>8</v>
      </c>
      <c r="U8" s="18">
        <v>9</v>
      </c>
      <c r="V8" s="18">
        <v>15</v>
      </c>
      <c r="W8" s="18">
        <v>10</v>
      </c>
      <c r="X8" s="18">
        <v>8</v>
      </c>
      <c r="Y8" s="18">
        <v>8</v>
      </c>
      <c r="Z8" s="19">
        <v>20</v>
      </c>
      <c r="AA8" s="18">
        <v>40</v>
      </c>
      <c r="AB8" s="18"/>
      <c r="AC8" s="44"/>
      <c r="AD8" s="18">
        <v>10</v>
      </c>
      <c r="AE8" s="18"/>
      <c r="AF8" s="18"/>
      <c r="AG8" s="60">
        <f t="shared" si="2"/>
        <v>128</v>
      </c>
      <c r="AH8" s="23">
        <f t="shared" si="0"/>
        <v>86.9921875</v>
      </c>
      <c r="AI8" s="66" t="str">
        <f t="shared" si="3"/>
        <v>1</v>
      </c>
    </row>
    <row r="9" spans="1:35" ht="13.5" thickBot="1">
      <c r="A9" s="93" t="s">
        <v>12</v>
      </c>
      <c r="B9" s="51" t="s">
        <v>48</v>
      </c>
      <c r="C9" s="51" t="s">
        <v>169</v>
      </c>
      <c r="D9" s="31">
        <v>8</v>
      </c>
      <c r="E9" s="31">
        <v>4.75</v>
      </c>
      <c r="F9" s="31">
        <v>15</v>
      </c>
      <c r="G9" s="31">
        <v>6</v>
      </c>
      <c r="H9" s="31">
        <v>8</v>
      </c>
      <c r="I9" s="31">
        <v>8</v>
      </c>
      <c r="J9" s="31">
        <v>15</v>
      </c>
      <c r="K9" s="31">
        <v>38.5</v>
      </c>
      <c r="L9" s="31">
        <v>10</v>
      </c>
      <c r="M9" s="68"/>
      <c r="N9" s="31"/>
      <c r="O9" s="31"/>
      <c r="P9" s="31"/>
      <c r="Q9" s="31">
        <v>2</v>
      </c>
      <c r="R9" s="31"/>
      <c r="S9" s="54">
        <f t="shared" si="1"/>
        <v>115.25</v>
      </c>
      <c r="T9" s="17">
        <v>8</v>
      </c>
      <c r="U9" s="18">
        <v>9</v>
      </c>
      <c r="V9" s="18">
        <v>15</v>
      </c>
      <c r="W9" s="18">
        <v>10</v>
      </c>
      <c r="X9" s="18">
        <v>8</v>
      </c>
      <c r="Y9" s="18">
        <v>8</v>
      </c>
      <c r="Z9" s="19">
        <v>20</v>
      </c>
      <c r="AA9" s="18">
        <v>40</v>
      </c>
      <c r="AB9" s="18"/>
      <c r="AC9" s="44"/>
      <c r="AD9" s="18">
        <v>10</v>
      </c>
      <c r="AE9" s="18"/>
      <c r="AF9" s="18"/>
      <c r="AG9" s="60">
        <f t="shared" si="2"/>
        <v>128</v>
      </c>
      <c r="AH9" s="32">
        <f t="shared" si="0"/>
        <v>90.0390625</v>
      </c>
      <c r="AI9" s="66" t="str">
        <f t="shared" si="3"/>
        <v>1</v>
      </c>
    </row>
    <row r="10" spans="1:35" ht="13.5" customHeight="1" thickBot="1">
      <c r="A10" s="92" t="s">
        <v>13</v>
      </c>
      <c r="B10" s="51" t="s">
        <v>170</v>
      </c>
      <c r="C10" s="51" t="s">
        <v>171</v>
      </c>
      <c r="D10" s="31">
        <v>5</v>
      </c>
      <c r="E10" s="31">
        <v>9</v>
      </c>
      <c r="F10" s="31">
        <v>12.5</v>
      </c>
      <c r="G10" s="31">
        <v>4.25</v>
      </c>
      <c r="H10" s="31">
        <v>5.25</v>
      </c>
      <c r="I10" s="31">
        <v>6.5</v>
      </c>
      <c r="J10" s="31">
        <v>6.25</v>
      </c>
      <c r="K10" s="31">
        <v>18.7</v>
      </c>
      <c r="L10" s="31">
        <v>0</v>
      </c>
      <c r="M10" s="68"/>
      <c r="N10" s="31"/>
      <c r="O10" s="31"/>
      <c r="P10" s="31"/>
      <c r="Q10" s="31">
        <v>1.5</v>
      </c>
      <c r="R10" s="31"/>
      <c r="S10" s="54">
        <f t="shared" si="1"/>
        <v>68.95</v>
      </c>
      <c r="T10" s="17">
        <v>8</v>
      </c>
      <c r="U10" s="18">
        <v>9</v>
      </c>
      <c r="V10" s="18">
        <v>15</v>
      </c>
      <c r="W10" s="18">
        <v>10</v>
      </c>
      <c r="X10" s="18">
        <v>8</v>
      </c>
      <c r="Y10" s="18">
        <v>8</v>
      </c>
      <c r="Z10" s="19">
        <v>20</v>
      </c>
      <c r="AA10" s="18">
        <v>40</v>
      </c>
      <c r="AB10" s="18"/>
      <c r="AC10" s="44"/>
      <c r="AD10" s="18">
        <v>10</v>
      </c>
      <c r="AE10" s="18"/>
      <c r="AF10" s="18"/>
      <c r="AG10" s="60">
        <f t="shared" si="2"/>
        <v>128</v>
      </c>
      <c r="AH10" s="23">
        <f t="shared" si="0"/>
        <v>53.8671875</v>
      </c>
      <c r="AI10" s="66" t="str">
        <f t="shared" si="3"/>
        <v>3</v>
      </c>
    </row>
    <row r="11" spans="1:35" ht="13.5" thickBot="1">
      <c r="A11" s="92" t="s">
        <v>14</v>
      </c>
      <c r="B11" s="51" t="s">
        <v>172</v>
      </c>
      <c r="C11" s="51" t="s">
        <v>60</v>
      </c>
      <c r="D11" s="31">
        <v>7</v>
      </c>
      <c r="E11" s="31">
        <v>7</v>
      </c>
      <c r="F11" s="31">
        <v>12</v>
      </c>
      <c r="G11" s="31">
        <v>2.5</v>
      </c>
      <c r="H11" s="31">
        <v>8</v>
      </c>
      <c r="I11" s="31">
        <v>7</v>
      </c>
      <c r="J11" s="31">
        <v>9.5</v>
      </c>
      <c r="K11" s="31">
        <v>23.1</v>
      </c>
      <c r="L11" s="31">
        <v>6</v>
      </c>
      <c r="M11" s="68"/>
      <c r="N11" s="31"/>
      <c r="O11" s="31"/>
      <c r="P11" s="31"/>
      <c r="Q11" s="31">
        <v>0.5</v>
      </c>
      <c r="R11" s="31">
        <v>0.25</v>
      </c>
      <c r="S11" s="54">
        <f t="shared" si="1"/>
        <v>82.35</v>
      </c>
      <c r="T11" s="17">
        <v>8</v>
      </c>
      <c r="U11" s="18">
        <v>9</v>
      </c>
      <c r="V11" s="18">
        <v>15</v>
      </c>
      <c r="W11" s="18">
        <v>10</v>
      </c>
      <c r="X11" s="18">
        <v>8</v>
      </c>
      <c r="Y11" s="18">
        <v>8</v>
      </c>
      <c r="Z11" s="19">
        <v>20</v>
      </c>
      <c r="AA11" s="18">
        <v>40</v>
      </c>
      <c r="AB11" s="18"/>
      <c r="AC11" s="44"/>
      <c r="AD11" s="18">
        <v>10</v>
      </c>
      <c r="AE11" s="18"/>
      <c r="AF11" s="18"/>
      <c r="AG11" s="60">
        <f t="shared" si="2"/>
        <v>128</v>
      </c>
      <c r="AH11" s="23">
        <f t="shared" si="0"/>
        <v>64.3359375</v>
      </c>
      <c r="AI11" s="66" t="str">
        <f t="shared" si="3"/>
        <v>3</v>
      </c>
    </row>
    <row r="12" spans="1:35" ht="13.5" thickBot="1">
      <c r="A12" s="93" t="s">
        <v>15</v>
      </c>
      <c r="B12" s="51" t="s">
        <v>173</v>
      </c>
      <c r="C12" s="51" t="s">
        <v>174</v>
      </c>
      <c r="D12" s="45">
        <v>8</v>
      </c>
      <c r="E12" s="45">
        <v>9</v>
      </c>
      <c r="F12" s="45">
        <v>15</v>
      </c>
      <c r="G12" s="45">
        <v>10</v>
      </c>
      <c r="H12" s="45">
        <v>8</v>
      </c>
      <c r="I12" s="45">
        <v>8</v>
      </c>
      <c r="J12" s="45">
        <v>15</v>
      </c>
      <c r="K12" s="45">
        <v>39.6</v>
      </c>
      <c r="L12" s="45">
        <v>10</v>
      </c>
      <c r="M12" s="69"/>
      <c r="N12" s="45"/>
      <c r="O12" s="45"/>
      <c r="P12" s="45"/>
      <c r="Q12" s="45">
        <v>4.25</v>
      </c>
      <c r="R12" s="45"/>
      <c r="S12" s="54">
        <f t="shared" si="1"/>
        <v>126.85</v>
      </c>
      <c r="T12" s="17">
        <v>8</v>
      </c>
      <c r="U12" s="18">
        <v>9</v>
      </c>
      <c r="V12" s="18">
        <v>15</v>
      </c>
      <c r="W12" s="18">
        <v>10</v>
      </c>
      <c r="X12" s="18">
        <v>8</v>
      </c>
      <c r="Y12" s="18">
        <v>8</v>
      </c>
      <c r="Z12" s="19">
        <v>20</v>
      </c>
      <c r="AA12" s="18">
        <v>40</v>
      </c>
      <c r="AB12" s="18"/>
      <c r="AC12" s="44"/>
      <c r="AD12" s="18">
        <v>10</v>
      </c>
      <c r="AE12" s="46"/>
      <c r="AF12" s="46"/>
      <c r="AG12" s="60">
        <f t="shared" si="2"/>
        <v>128</v>
      </c>
      <c r="AH12" s="47">
        <f t="shared" si="0"/>
        <v>99.1015625</v>
      </c>
      <c r="AI12" s="66" t="str">
        <f t="shared" si="3"/>
        <v>1</v>
      </c>
    </row>
    <row r="13" spans="1:35" ht="13.5" thickBot="1">
      <c r="A13" s="93" t="s">
        <v>16</v>
      </c>
      <c r="B13" s="51" t="s">
        <v>175</v>
      </c>
      <c r="C13" s="51" t="s">
        <v>176</v>
      </c>
      <c r="D13" s="45">
        <v>8</v>
      </c>
      <c r="E13" s="45">
        <v>5</v>
      </c>
      <c r="F13" s="45">
        <v>10</v>
      </c>
      <c r="G13" s="45">
        <v>1.75</v>
      </c>
      <c r="H13" s="45">
        <v>7.75</v>
      </c>
      <c r="I13" s="45">
        <v>2</v>
      </c>
      <c r="J13" s="45">
        <v>15</v>
      </c>
      <c r="K13" s="45">
        <v>23.65</v>
      </c>
      <c r="L13" s="45">
        <v>4</v>
      </c>
      <c r="M13" s="69"/>
      <c r="N13" s="45"/>
      <c r="O13" s="45"/>
      <c r="P13" s="45"/>
      <c r="Q13" s="45"/>
      <c r="R13" s="45"/>
      <c r="S13" s="54">
        <f t="shared" si="1"/>
        <v>77.15</v>
      </c>
      <c r="T13" s="17">
        <v>8</v>
      </c>
      <c r="U13" s="18">
        <v>9</v>
      </c>
      <c r="V13" s="18">
        <v>15</v>
      </c>
      <c r="W13" s="18">
        <v>10</v>
      </c>
      <c r="X13" s="18">
        <v>8</v>
      </c>
      <c r="Y13" s="18">
        <v>8</v>
      </c>
      <c r="Z13" s="19">
        <v>20</v>
      </c>
      <c r="AA13" s="18">
        <v>40</v>
      </c>
      <c r="AB13" s="18"/>
      <c r="AC13" s="44"/>
      <c r="AD13" s="18">
        <v>10</v>
      </c>
      <c r="AE13" s="46"/>
      <c r="AF13" s="46"/>
      <c r="AG13" s="60">
        <f t="shared" si="2"/>
        <v>128</v>
      </c>
      <c r="AH13" s="47">
        <f t="shared" si="0"/>
        <v>60.27343750000001</v>
      </c>
      <c r="AI13" s="66" t="str">
        <f t="shared" si="3"/>
        <v>3</v>
      </c>
    </row>
    <row r="14" spans="1:35" ht="13.5" thickBot="1">
      <c r="A14" s="92" t="s">
        <v>17</v>
      </c>
      <c r="B14" s="51" t="s">
        <v>177</v>
      </c>
      <c r="C14" s="51" t="s">
        <v>37</v>
      </c>
      <c r="D14" s="31">
        <v>6</v>
      </c>
      <c r="E14" s="31">
        <v>9</v>
      </c>
      <c r="F14" s="31">
        <v>14</v>
      </c>
      <c r="G14" s="31">
        <v>10</v>
      </c>
      <c r="H14" s="31">
        <v>8</v>
      </c>
      <c r="I14" s="31">
        <v>7.75</v>
      </c>
      <c r="J14" s="31">
        <v>17.5</v>
      </c>
      <c r="K14" s="31">
        <v>35.2</v>
      </c>
      <c r="L14" s="31">
        <v>5.5</v>
      </c>
      <c r="M14" s="68"/>
      <c r="N14" s="31"/>
      <c r="O14" s="31"/>
      <c r="P14" s="31"/>
      <c r="Q14" s="31">
        <v>4</v>
      </c>
      <c r="R14" s="31"/>
      <c r="S14" s="54">
        <f t="shared" si="1"/>
        <v>116.95</v>
      </c>
      <c r="T14" s="17">
        <v>8</v>
      </c>
      <c r="U14" s="18">
        <v>9</v>
      </c>
      <c r="V14" s="18">
        <v>15</v>
      </c>
      <c r="W14" s="18">
        <v>10</v>
      </c>
      <c r="X14" s="18">
        <v>8</v>
      </c>
      <c r="Y14" s="18">
        <v>8</v>
      </c>
      <c r="Z14" s="19">
        <v>20</v>
      </c>
      <c r="AA14" s="18">
        <v>40</v>
      </c>
      <c r="AB14" s="18"/>
      <c r="AC14" s="44"/>
      <c r="AD14" s="18">
        <v>10</v>
      </c>
      <c r="AE14" s="18"/>
      <c r="AF14" s="18"/>
      <c r="AG14" s="60">
        <f t="shared" si="2"/>
        <v>128</v>
      </c>
      <c r="AH14" s="23">
        <f t="shared" si="0"/>
        <v>91.3671875</v>
      </c>
      <c r="AI14" s="66" t="str">
        <f t="shared" si="3"/>
        <v>1</v>
      </c>
    </row>
    <row r="15" spans="1:35" ht="13.5" customHeight="1" thickBot="1">
      <c r="A15" s="92" t="s">
        <v>18</v>
      </c>
      <c r="B15" s="51" t="s">
        <v>178</v>
      </c>
      <c r="C15" s="51" t="s">
        <v>179</v>
      </c>
      <c r="D15" s="49">
        <v>4</v>
      </c>
      <c r="E15" s="49">
        <v>5.25</v>
      </c>
      <c r="F15" s="49">
        <v>11.5</v>
      </c>
      <c r="G15" s="49">
        <v>7.5</v>
      </c>
      <c r="H15" s="49">
        <v>1.5</v>
      </c>
      <c r="I15" s="49">
        <v>7.75</v>
      </c>
      <c r="J15" s="49">
        <v>17</v>
      </c>
      <c r="K15" s="49">
        <v>22</v>
      </c>
      <c r="L15" s="49">
        <v>8</v>
      </c>
      <c r="M15" s="70"/>
      <c r="N15" s="49"/>
      <c r="O15" s="49"/>
      <c r="P15" s="49"/>
      <c r="Q15" s="49">
        <v>1</v>
      </c>
      <c r="R15" s="49"/>
      <c r="S15" s="55">
        <f t="shared" si="1"/>
        <v>85.5</v>
      </c>
      <c r="T15" s="17">
        <v>8</v>
      </c>
      <c r="U15" s="18">
        <v>9</v>
      </c>
      <c r="V15" s="18">
        <v>15</v>
      </c>
      <c r="W15" s="18">
        <v>10</v>
      </c>
      <c r="X15" s="18">
        <v>8</v>
      </c>
      <c r="Y15" s="18">
        <v>8</v>
      </c>
      <c r="Z15" s="19">
        <v>20</v>
      </c>
      <c r="AA15" s="18">
        <v>40</v>
      </c>
      <c r="AB15" s="18"/>
      <c r="AC15" s="44"/>
      <c r="AD15" s="18">
        <v>10</v>
      </c>
      <c r="AE15" s="73"/>
      <c r="AF15" s="73"/>
      <c r="AG15" s="89">
        <f t="shared" si="2"/>
        <v>128</v>
      </c>
      <c r="AH15" s="47">
        <f t="shared" si="0"/>
        <v>66.796875</v>
      </c>
      <c r="AI15" s="66" t="str">
        <f t="shared" si="3"/>
        <v>3</v>
      </c>
    </row>
    <row r="16" spans="1:35" ht="13.5" thickBot="1">
      <c r="A16" s="93" t="s">
        <v>19</v>
      </c>
      <c r="B16" s="51" t="s">
        <v>180</v>
      </c>
      <c r="C16" s="74" t="s">
        <v>181</v>
      </c>
      <c r="D16" s="75">
        <v>8</v>
      </c>
      <c r="E16" s="75">
        <v>9</v>
      </c>
      <c r="F16" s="75">
        <v>15</v>
      </c>
      <c r="G16" s="75">
        <v>9</v>
      </c>
      <c r="H16" s="75">
        <v>7.25</v>
      </c>
      <c r="I16" s="75">
        <v>8</v>
      </c>
      <c r="J16" s="75">
        <v>19.5</v>
      </c>
      <c r="K16" s="75">
        <v>41.8</v>
      </c>
      <c r="L16" s="75">
        <v>10</v>
      </c>
      <c r="M16" s="76"/>
      <c r="N16" s="75"/>
      <c r="O16" s="75"/>
      <c r="P16" s="75"/>
      <c r="Q16" s="75">
        <v>18.75</v>
      </c>
      <c r="R16" s="75"/>
      <c r="S16" s="77">
        <f aca="true" t="shared" si="4" ref="S16:S27">SUM(D16:Q16)-R16</f>
        <v>146.3</v>
      </c>
      <c r="T16" s="17">
        <v>8</v>
      </c>
      <c r="U16" s="18">
        <v>9</v>
      </c>
      <c r="V16" s="18">
        <v>15</v>
      </c>
      <c r="W16" s="18">
        <v>10</v>
      </c>
      <c r="X16" s="18">
        <v>8</v>
      </c>
      <c r="Y16" s="18">
        <v>8</v>
      </c>
      <c r="Z16" s="19">
        <v>20</v>
      </c>
      <c r="AA16" s="18">
        <v>40</v>
      </c>
      <c r="AB16" s="18"/>
      <c r="AC16" s="44"/>
      <c r="AD16" s="18">
        <v>10</v>
      </c>
      <c r="AE16" s="18"/>
      <c r="AF16" s="18"/>
      <c r="AG16" s="60">
        <f t="shared" si="2"/>
        <v>128</v>
      </c>
      <c r="AH16" s="32">
        <f t="shared" si="0"/>
        <v>114.29687500000001</v>
      </c>
      <c r="AI16" s="66" t="str">
        <f t="shared" si="3"/>
        <v>1</v>
      </c>
    </row>
    <row r="17" spans="1:35" ht="13.5" customHeight="1" thickBot="1">
      <c r="A17" s="93" t="s">
        <v>20</v>
      </c>
      <c r="B17" s="51" t="s">
        <v>182</v>
      </c>
      <c r="C17" s="51" t="s">
        <v>183</v>
      </c>
      <c r="D17" s="31">
        <v>6.5</v>
      </c>
      <c r="E17" s="31">
        <v>7.5</v>
      </c>
      <c r="F17" s="31">
        <v>15</v>
      </c>
      <c r="G17" s="31">
        <v>10</v>
      </c>
      <c r="H17" s="31">
        <v>7.5</v>
      </c>
      <c r="I17" s="31">
        <v>5.5</v>
      </c>
      <c r="J17" s="31">
        <v>20</v>
      </c>
      <c r="K17" s="31">
        <v>35.2</v>
      </c>
      <c r="L17" s="31">
        <v>10</v>
      </c>
      <c r="M17" s="68"/>
      <c r="N17" s="31"/>
      <c r="O17" s="31"/>
      <c r="P17" s="31"/>
      <c r="Q17" s="31">
        <v>4.5</v>
      </c>
      <c r="R17" s="31"/>
      <c r="S17" s="54">
        <f t="shared" si="4"/>
        <v>121.7</v>
      </c>
      <c r="T17" s="17">
        <v>8</v>
      </c>
      <c r="U17" s="18">
        <v>9</v>
      </c>
      <c r="V17" s="18">
        <v>15</v>
      </c>
      <c r="W17" s="18">
        <v>10</v>
      </c>
      <c r="X17" s="18">
        <v>8</v>
      </c>
      <c r="Y17" s="18">
        <v>8</v>
      </c>
      <c r="Z17" s="19">
        <v>20</v>
      </c>
      <c r="AA17" s="18">
        <v>40</v>
      </c>
      <c r="AB17" s="18"/>
      <c r="AC17" s="44"/>
      <c r="AD17" s="18">
        <v>10</v>
      </c>
      <c r="AE17" s="18"/>
      <c r="AF17" s="18"/>
      <c r="AG17" s="60">
        <f t="shared" si="2"/>
        <v>128</v>
      </c>
      <c r="AH17" s="23">
        <f t="shared" si="0"/>
        <v>95.078125</v>
      </c>
      <c r="AI17" s="66" t="str">
        <f t="shared" si="3"/>
        <v>1</v>
      </c>
    </row>
    <row r="18" spans="1:35" ht="13.5" thickBot="1">
      <c r="A18" s="92" t="s">
        <v>21</v>
      </c>
      <c r="B18" s="51" t="s">
        <v>184</v>
      </c>
      <c r="C18" s="51" t="s">
        <v>185</v>
      </c>
      <c r="D18" s="31">
        <v>4.5</v>
      </c>
      <c r="E18" s="31">
        <v>4.5</v>
      </c>
      <c r="F18" s="31">
        <v>10</v>
      </c>
      <c r="G18" s="31">
        <v>3</v>
      </c>
      <c r="H18" s="31">
        <v>6</v>
      </c>
      <c r="I18" s="31">
        <v>6.625</v>
      </c>
      <c r="J18" s="31">
        <v>5.5</v>
      </c>
      <c r="K18" s="31">
        <v>24.75</v>
      </c>
      <c r="L18" s="31">
        <v>6</v>
      </c>
      <c r="M18" s="68"/>
      <c r="N18" s="31"/>
      <c r="O18" s="31"/>
      <c r="P18" s="31"/>
      <c r="Q18" s="31">
        <v>0.5</v>
      </c>
      <c r="R18" s="31"/>
      <c r="S18" s="54">
        <f t="shared" si="4"/>
        <v>71.375</v>
      </c>
      <c r="T18" s="17">
        <v>8</v>
      </c>
      <c r="U18" s="18">
        <v>9</v>
      </c>
      <c r="V18" s="18">
        <v>15</v>
      </c>
      <c r="W18" s="18">
        <v>10</v>
      </c>
      <c r="X18" s="18">
        <v>8</v>
      </c>
      <c r="Y18" s="18">
        <v>8</v>
      </c>
      <c r="Z18" s="19">
        <v>20</v>
      </c>
      <c r="AA18" s="18">
        <v>40</v>
      </c>
      <c r="AB18" s="18"/>
      <c r="AC18" s="44"/>
      <c r="AD18" s="18">
        <v>10</v>
      </c>
      <c r="AE18" s="18"/>
      <c r="AF18" s="18"/>
      <c r="AG18" s="60">
        <f t="shared" si="2"/>
        <v>128</v>
      </c>
      <c r="AH18" s="23">
        <f t="shared" si="0"/>
        <v>55.76171875</v>
      </c>
      <c r="AI18" s="94" t="str">
        <f t="shared" si="3"/>
        <v>3</v>
      </c>
    </row>
    <row r="19" spans="1:35" ht="13.5" thickBot="1">
      <c r="A19" s="92" t="s">
        <v>22</v>
      </c>
      <c r="B19" s="51" t="s">
        <v>186</v>
      </c>
      <c r="C19" s="51" t="s">
        <v>179</v>
      </c>
      <c r="D19" s="31">
        <v>5</v>
      </c>
      <c r="E19" s="31">
        <v>9</v>
      </c>
      <c r="F19" s="31">
        <v>15</v>
      </c>
      <c r="G19" s="31">
        <v>10</v>
      </c>
      <c r="H19" s="31">
        <v>7.5</v>
      </c>
      <c r="I19" s="31">
        <v>5.5</v>
      </c>
      <c r="J19" s="31">
        <v>14.5</v>
      </c>
      <c r="K19" s="31">
        <v>25.3</v>
      </c>
      <c r="L19" s="31">
        <v>10</v>
      </c>
      <c r="M19" s="68"/>
      <c r="N19" s="31"/>
      <c r="O19" s="31"/>
      <c r="P19" s="31"/>
      <c r="Q19" s="31">
        <v>8</v>
      </c>
      <c r="R19" s="31"/>
      <c r="S19" s="54">
        <f t="shared" si="4"/>
        <v>109.8</v>
      </c>
      <c r="T19" s="17">
        <v>8</v>
      </c>
      <c r="U19" s="18">
        <v>9</v>
      </c>
      <c r="V19" s="18">
        <v>15</v>
      </c>
      <c r="W19" s="18">
        <v>10</v>
      </c>
      <c r="X19" s="18">
        <v>8</v>
      </c>
      <c r="Y19" s="18">
        <v>8</v>
      </c>
      <c r="Z19" s="19">
        <v>20</v>
      </c>
      <c r="AA19" s="18">
        <v>40</v>
      </c>
      <c r="AB19" s="18"/>
      <c r="AC19" s="44"/>
      <c r="AD19" s="18">
        <v>10</v>
      </c>
      <c r="AE19" s="18"/>
      <c r="AF19" s="18"/>
      <c r="AG19" s="60">
        <f t="shared" si="2"/>
        <v>128</v>
      </c>
      <c r="AH19" s="23">
        <f t="shared" si="0"/>
        <v>85.78125</v>
      </c>
      <c r="AI19" s="66" t="str">
        <f t="shared" si="3"/>
        <v>1</v>
      </c>
    </row>
    <row r="20" spans="1:35" ht="13.5" thickBot="1">
      <c r="A20" s="93" t="s">
        <v>23</v>
      </c>
      <c r="B20" s="51" t="s">
        <v>187</v>
      </c>
      <c r="C20" s="51" t="s">
        <v>188</v>
      </c>
      <c r="D20" s="31">
        <v>6</v>
      </c>
      <c r="E20" s="31">
        <v>7.5</v>
      </c>
      <c r="F20" s="31">
        <v>12.5</v>
      </c>
      <c r="G20" s="31">
        <v>9</v>
      </c>
      <c r="H20" s="31">
        <v>6.25</v>
      </c>
      <c r="I20" s="31">
        <v>7</v>
      </c>
      <c r="J20" s="31">
        <v>13</v>
      </c>
      <c r="K20" s="31">
        <v>29.15</v>
      </c>
      <c r="L20" s="31">
        <v>9</v>
      </c>
      <c r="M20" s="68"/>
      <c r="N20" s="31"/>
      <c r="O20" s="31"/>
      <c r="P20" s="31"/>
      <c r="Q20" s="31">
        <v>1</v>
      </c>
      <c r="R20" s="31"/>
      <c r="S20" s="54">
        <f t="shared" si="4"/>
        <v>100.4</v>
      </c>
      <c r="T20" s="17">
        <v>8</v>
      </c>
      <c r="U20" s="18">
        <v>9</v>
      </c>
      <c r="V20" s="18">
        <v>15</v>
      </c>
      <c r="W20" s="18">
        <v>10</v>
      </c>
      <c r="X20" s="18">
        <v>8</v>
      </c>
      <c r="Y20" s="18">
        <v>8</v>
      </c>
      <c r="Z20" s="19">
        <v>20</v>
      </c>
      <c r="AA20" s="18">
        <v>40</v>
      </c>
      <c r="AB20" s="18"/>
      <c r="AC20" s="44"/>
      <c r="AD20" s="18">
        <v>10</v>
      </c>
      <c r="AE20" s="18"/>
      <c r="AF20" s="18"/>
      <c r="AG20" s="103">
        <f t="shared" si="2"/>
        <v>128</v>
      </c>
      <c r="AH20" s="23">
        <f t="shared" si="0"/>
        <v>78.4375</v>
      </c>
      <c r="AI20" s="66" t="str">
        <f t="shared" si="3"/>
        <v>2</v>
      </c>
    </row>
    <row r="21" spans="1:35" ht="13.5" thickBot="1">
      <c r="A21" s="93" t="s">
        <v>24</v>
      </c>
      <c r="B21" s="51" t="s">
        <v>189</v>
      </c>
      <c r="C21" s="51" t="s">
        <v>190</v>
      </c>
      <c r="D21" s="49">
        <v>5.75</v>
      </c>
      <c r="E21" s="49">
        <v>7.5</v>
      </c>
      <c r="F21" s="49">
        <v>15</v>
      </c>
      <c r="G21" s="49">
        <v>4.75</v>
      </c>
      <c r="H21" s="49">
        <v>5.875</v>
      </c>
      <c r="I21" s="49">
        <v>3</v>
      </c>
      <c r="J21" s="49">
        <v>15</v>
      </c>
      <c r="K21" s="49">
        <v>28.6</v>
      </c>
      <c r="L21" s="49">
        <v>3</v>
      </c>
      <c r="M21" s="70"/>
      <c r="N21" s="49"/>
      <c r="O21" s="49"/>
      <c r="P21" s="49"/>
      <c r="Q21" s="49">
        <v>4.25</v>
      </c>
      <c r="R21" s="49"/>
      <c r="S21" s="55">
        <f t="shared" si="4"/>
        <v>92.725</v>
      </c>
      <c r="T21" s="17">
        <v>8</v>
      </c>
      <c r="U21" s="18">
        <v>9</v>
      </c>
      <c r="V21" s="18">
        <v>15</v>
      </c>
      <c r="W21" s="18">
        <v>10</v>
      </c>
      <c r="X21" s="18">
        <v>8</v>
      </c>
      <c r="Y21" s="18">
        <v>8</v>
      </c>
      <c r="Z21" s="19">
        <v>20</v>
      </c>
      <c r="AA21" s="18">
        <v>40</v>
      </c>
      <c r="AB21" s="38"/>
      <c r="AC21" s="79"/>
      <c r="AD21" s="18">
        <v>10</v>
      </c>
      <c r="AE21" s="50"/>
      <c r="AF21" s="101"/>
      <c r="AG21" s="104">
        <f t="shared" si="2"/>
        <v>128</v>
      </c>
      <c r="AH21" s="102">
        <f t="shared" si="0"/>
        <v>72.44140625</v>
      </c>
      <c r="AI21" s="66" t="str">
        <f t="shared" si="3"/>
        <v>2</v>
      </c>
    </row>
    <row r="22" spans="1:35" ht="13.5" thickBot="1">
      <c r="A22" s="92" t="s">
        <v>25</v>
      </c>
      <c r="B22" s="51" t="s">
        <v>191</v>
      </c>
      <c r="C22" s="74" t="s">
        <v>192</v>
      </c>
      <c r="D22" s="75">
        <v>2.5</v>
      </c>
      <c r="E22" s="75">
        <v>8.5</v>
      </c>
      <c r="F22" s="75">
        <v>9.75</v>
      </c>
      <c r="G22" s="75">
        <v>0</v>
      </c>
      <c r="H22" s="75">
        <v>4</v>
      </c>
      <c r="I22" s="75">
        <v>1.5</v>
      </c>
      <c r="J22" s="75">
        <v>3</v>
      </c>
      <c r="K22" s="75">
        <v>3.85</v>
      </c>
      <c r="L22" s="75">
        <v>9</v>
      </c>
      <c r="M22" s="76"/>
      <c r="N22" s="75"/>
      <c r="O22" s="75"/>
      <c r="P22" s="75"/>
      <c r="Q22" s="75">
        <v>1</v>
      </c>
      <c r="R22" s="75"/>
      <c r="S22" s="77">
        <f t="shared" si="4"/>
        <v>43.1</v>
      </c>
      <c r="T22" s="17">
        <v>8</v>
      </c>
      <c r="U22" s="18">
        <v>9</v>
      </c>
      <c r="V22" s="18">
        <v>15</v>
      </c>
      <c r="W22" s="18">
        <v>10</v>
      </c>
      <c r="X22" s="18">
        <v>8</v>
      </c>
      <c r="Y22" s="18">
        <v>8</v>
      </c>
      <c r="Z22" s="19">
        <v>20</v>
      </c>
      <c r="AA22" s="18">
        <v>40</v>
      </c>
      <c r="AB22" s="78"/>
      <c r="AC22" s="80"/>
      <c r="AD22" s="18">
        <v>10</v>
      </c>
      <c r="AE22" s="78"/>
      <c r="AF22" s="81"/>
      <c r="AG22" s="60">
        <f t="shared" si="2"/>
        <v>128</v>
      </c>
      <c r="AH22" s="32">
        <f t="shared" si="0"/>
        <v>33.671875</v>
      </c>
      <c r="AI22" s="66" t="str">
        <f t="shared" si="3"/>
        <v>4</v>
      </c>
    </row>
    <row r="23" spans="1:35" ht="13.5" thickBot="1">
      <c r="A23" s="92" t="s">
        <v>26</v>
      </c>
      <c r="B23" s="51" t="s">
        <v>193</v>
      </c>
      <c r="C23" s="51" t="s">
        <v>194</v>
      </c>
      <c r="D23" s="31">
        <v>6</v>
      </c>
      <c r="E23" s="31">
        <v>9</v>
      </c>
      <c r="F23" s="31">
        <v>12</v>
      </c>
      <c r="G23" s="31">
        <v>10</v>
      </c>
      <c r="H23" s="31">
        <v>7</v>
      </c>
      <c r="I23" s="31">
        <v>8</v>
      </c>
      <c r="J23" s="31">
        <v>18</v>
      </c>
      <c r="K23" s="31">
        <v>28.6</v>
      </c>
      <c r="L23" s="31">
        <v>7.75</v>
      </c>
      <c r="M23" s="68"/>
      <c r="N23" s="31"/>
      <c r="O23" s="31"/>
      <c r="P23" s="31"/>
      <c r="Q23" s="31">
        <v>1</v>
      </c>
      <c r="R23" s="31"/>
      <c r="S23" s="54">
        <f t="shared" si="4"/>
        <v>107.35</v>
      </c>
      <c r="T23" s="17">
        <v>8</v>
      </c>
      <c r="U23" s="18">
        <v>9</v>
      </c>
      <c r="V23" s="18">
        <v>15</v>
      </c>
      <c r="W23" s="18">
        <v>10</v>
      </c>
      <c r="X23" s="18">
        <v>8</v>
      </c>
      <c r="Y23" s="18">
        <v>8</v>
      </c>
      <c r="Z23" s="19">
        <v>20</v>
      </c>
      <c r="AA23" s="18">
        <v>40</v>
      </c>
      <c r="AB23" s="18"/>
      <c r="AC23" s="44"/>
      <c r="AD23" s="18">
        <v>10</v>
      </c>
      <c r="AE23" s="18"/>
      <c r="AF23" s="18"/>
      <c r="AG23" s="60">
        <f t="shared" si="2"/>
        <v>128</v>
      </c>
      <c r="AH23" s="23">
        <f t="shared" si="0"/>
        <v>83.8671875</v>
      </c>
      <c r="AI23" s="66" t="str">
        <f t="shared" si="3"/>
        <v>2</v>
      </c>
    </row>
    <row r="24" spans="1:35" ht="13.5" thickBot="1">
      <c r="A24" s="93" t="s">
        <v>27</v>
      </c>
      <c r="B24" s="51" t="s">
        <v>195</v>
      </c>
      <c r="C24" s="51" t="s">
        <v>196</v>
      </c>
      <c r="D24" s="31">
        <v>7</v>
      </c>
      <c r="E24" s="31">
        <v>9</v>
      </c>
      <c r="F24" s="31">
        <v>15</v>
      </c>
      <c r="G24" s="31">
        <v>10</v>
      </c>
      <c r="H24" s="31">
        <v>7</v>
      </c>
      <c r="I24" s="31">
        <v>8</v>
      </c>
      <c r="J24" s="31">
        <v>19.5</v>
      </c>
      <c r="K24" s="31">
        <v>30.8</v>
      </c>
      <c r="L24" s="31">
        <v>9</v>
      </c>
      <c r="M24" s="68"/>
      <c r="N24" s="31"/>
      <c r="O24" s="31"/>
      <c r="P24" s="31"/>
      <c r="Q24" s="31">
        <v>3.5</v>
      </c>
      <c r="R24" s="31"/>
      <c r="S24" s="54">
        <f t="shared" si="4"/>
        <v>118.8</v>
      </c>
      <c r="T24" s="17">
        <v>8</v>
      </c>
      <c r="U24" s="18">
        <v>9</v>
      </c>
      <c r="V24" s="18">
        <v>15</v>
      </c>
      <c r="W24" s="18">
        <v>10</v>
      </c>
      <c r="X24" s="18">
        <v>8</v>
      </c>
      <c r="Y24" s="18">
        <v>8</v>
      </c>
      <c r="Z24" s="19">
        <v>20</v>
      </c>
      <c r="AA24" s="18">
        <v>40</v>
      </c>
      <c r="AB24" s="18"/>
      <c r="AC24" s="44"/>
      <c r="AD24" s="18">
        <v>10</v>
      </c>
      <c r="AE24" s="18"/>
      <c r="AF24" s="18"/>
      <c r="AG24" s="60">
        <f t="shared" si="2"/>
        <v>128</v>
      </c>
      <c r="AH24" s="23">
        <f t="shared" si="0"/>
        <v>92.8125</v>
      </c>
      <c r="AI24" s="66" t="str">
        <f t="shared" si="3"/>
        <v>1</v>
      </c>
    </row>
    <row r="25" spans="1:35" ht="13.5" thickBot="1">
      <c r="A25" s="93" t="s">
        <v>28</v>
      </c>
      <c r="B25" s="108" t="s">
        <v>197</v>
      </c>
      <c r="C25" s="108" t="s">
        <v>198</v>
      </c>
      <c r="D25" s="72">
        <v>7</v>
      </c>
      <c r="E25" s="31">
        <v>9</v>
      </c>
      <c r="F25" s="31">
        <v>15</v>
      </c>
      <c r="G25" s="31">
        <v>8</v>
      </c>
      <c r="H25" s="31">
        <v>7</v>
      </c>
      <c r="I25" s="31">
        <v>7</v>
      </c>
      <c r="J25" s="31">
        <v>16</v>
      </c>
      <c r="K25" s="31">
        <v>28.05</v>
      </c>
      <c r="L25" s="31">
        <v>10</v>
      </c>
      <c r="M25" s="68"/>
      <c r="N25" s="31"/>
      <c r="O25" s="31"/>
      <c r="P25" s="31"/>
      <c r="Q25" s="31">
        <v>1.25</v>
      </c>
      <c r="R25" s="31"/>
      <c r="S25" s="54">
        <f t="shared" si="4"/>
        <v>108.3</v>
      </c>
      <c r="T25" s="17">
        <v>8</v>
      </c>
      <c r="U25" s="18">
        <v>9</v>
      </c>
      <c r="V25" s="18">
        <v>15</v>
      </c>
      <c r="W25" s="18">
        <v>10</v>
      </c>
      <c r="X25" s="18">
        <v>8</v>
      </c>
      <c r="Y25" s="18">
        <v>8</v>
      </c>
      <c r="Z25" s="19">
        <v>20</v>
      </c>
      <c r="AA25" s="18">
        <v>40</v>
      </c>
      <c r="AB25" s="18"/>
      <c r="AC25" s="44"/>
      <c r="AD25" s="18">
        <v>10</v>
      </c>
      <c r="AE25" s="18"/>
      <c r="AF25" s="18"/>
      <c r="AG25" s="60">
        <f t="shared" si="2"/>
        <v>128</v>
      </c>
      <c r="AH25" s="20">
        <f t="shared" si="0"/>
        <v>84.609375</v>
      </c>
      <c r="AI25" s="66" t="str">
        <f t="shared" si="3"/>
        <v>1</v>
      </c>
    </row>
    <row r="26" spans="1:35" ht="13.5" thickBot="1">
      <c r="A26" s="93" t="s">
        <v>29</v>
      </c>
      <c r="B26" s="108" t="s">
        <v>206</v>
      </c>
      <c r="C26" s="108" t="s">
        <v>207</v>
      </c>
      <c r="D26" s="72">
        <v>7</v>
      </c>
      <c r="E26" s="31">
        <v>9</v>
      </c>
      <c r="F26" s="31">
        <v>15</v>
      </c>
      <c r="G26" s="31"/>
      <c r="H26" s="31"/>
      <c r="I26" s="31"/>
      <c r="J26" s="31">
        <v>20</v>
      </c>
      <c r="K26" s="31">
        <v>44</v>
      </c>
      <c r="L26" s="31"/>
      <c r="M26" s="68"/>
      <c r="N26" s="31"/>
      <c r="O26" s="31"/>
      <c r="P26" s="31"/>
      <c r="Q26" s="31"/>
      <c r="R26" s="31"/>
      <c r="S26" s="54">
        <f t="shared" si="4"/>
        <v>95</v>
      </c>
      <c r="T26" s="17">
        <v>8</v>
      </c>
      <c r="U26" s="18">
        <v>9</v>
      </c>
      <c r="V26" s="18">
        <v>15</v>
      </c>
      <c r="W26" s="18"/>
      <c r="X26" s="18"/>
      <c r="Y26" s="18"/>
      <c r="Z26" s="19">
        <v>20</v>
      </c>
      <c r="AA26" s="18">
        <v>40</v>
      </c>
      <c r="AB26" s="18"/>
      <c r="AC26" s="44"/>
      <c r="AD26" s="18"/>
      <c r="AE26" s="18"/>
      <c r="AF26" s="18"/>
      <c r="AG26" s="60">
        <f t="shared" si="2"/>
        <v>92</v>
      </c>
      <c r="AH26" s="20">
        <f t="shared" si="0"/>
        <v>103.26086956521738</v>
      </c>
      <c r="AI26" s="66" t="str">
        <f t="shared" si="3"/>
        <v>1</v>
      </c>
    </row>
    <row r="27" spans="1:35" ht="12.75">
      <c r="A27" s="93" t="s">
        <v>30</v>
      </c>
      <c r="B27" s="108" t="s">
        <v>208</v>
      </c>
      <c r="C27" s="108" t="s">
        <v>209</v>
      </c>
      <c r="D27" s="72">
        <v>8</v>
      </c>
      <c r="E27" s="31">
        <v>8</v>
      </c>
      <c r="F27" s="31">
        <v>8.5</v>
      </c>
      <c r="G27" s="31"/>
      <c r="H27" s="31"/>
      <c r="I27" s="31"/>
      <c r="J27" s="31">
        <v>15</v>
      </c>
      <c r="K27" s="31">
        <v>33</v>
      </c>
      <c r="L27" s="31"/>
      <c r="M27" s="68"/>
      <c r="N27" s="31"/>
      <c r="O27" s="31"/>
      <c r="P27" s="31"/>
      <c r="Q27" s="31"/>
      <c r="R27" s="31"/>
      <c r="S27" s="54">
        <f t="shared" si="4"/>
        <v>72.5</v>
      </c>
      <c r="T27" s="17">
        <v>8</v>
      </c>
      <c r="U27" s="18">
        <v>9</v>
      </c>
      <c r="V27" s="18">
        <v>15</v>
      </c>
      <c r="W27" s="18"/>
      <c r="X27" s="18"/>
      <c r="Y27" s="18"/>
      <c r="Z27" s="19">
        <v>20</v>
      </c>
      <c r="AA27" s="18">
        <v>40</v>
      </c>
      <c r="AB27" s="18"/>
      <c r="AC27" s="44"/>
      <c r="AD27" s="18"/>
      <c r="AE27" s="18"/>
      <c r="AF27" s="18"/>
      <c r="AG27" s="60">
        <f t="shared" si="2"/>
        <v>92</v>
      </c>
      <c r="AH27" s="20">
        <f t="shared" si="0"/>
        <v>78.80434782608695</v>
      </c>
      <c r="AI27" s="66" t="str">
        <f t="shared" si="3"/>
        <v>2</v>
      </c>
    </row>
    <row r="28" spans="1:35" ht="13.5" thickBot="1">
      <c r="A28" s="91"/>
      <c r="B28" s="109" t="s">
        <v>33</v>
      </c>
      <c r="C28" s="110"/>
      <c r="D28" s="111">
        <v>7</v>
      </c>
      <c r="E28" s="111">
        <f>AVERAGE(E3:E27)</f>
        <v>7.62</v>
      </c>
      <c r="F28" s="111">
        <f>AVERAGE(F3:F27)</f>
        <v>13.15</v>
      </c>
      <c r="G28" s="111">
        <f aca="true" t="shared" si="5" ref="G28:AI28">AVERAGE(G3:G25)</f>
        <v>7.130434782608695</v>
      </c>
      <c r="H28" s="111">
        <f t="shared" si="5"/>
        <v>6.679347826086956</v>
      </c>
      <c r="I28" s="111">
        <f t="shared" si="5"/>
        <v>6.2771739130434785</v>
      </c>
      <c r="J28" s="111">
        <f>AVERAGE(J3:J27)</f>
        <v>14.47</v>
      </c>
      <c r="K28" s="111">
        <f>AVERAGE(K3:K27)</f>
        <v>29.986</v>
      </c>
      <c r="L28" s="111">
        <f t="shared" si="5"/>
        <v>7.119565217391305</v>
      </c>
      <c r="M28" s="111" t="e">
        <f t="shared" si="5"/>
        <v>#DIV/0!</v>
      </c>
      <c r="N28" s="111" t="e">
        <f t="shared" si="5"/>
        <v>#DIV/0!</v>
      </c>
      <c r="O28" s="111" t="e">
        <f t="shared" si="5"/>
        <v>#DIV/0!</v>
      </c>
      <c r="P28" s="111" t="e">
        <f t="shared" si="5"/>
        <v>#DIV/0!</v>
      </c>
      <c r="Q28" s="111">
        <f t="shared" si="5"/>
        <v>3.25</v>
      </c>
      <c r="R28" s="111">
        <f t="shared" si="5"/>
        <v>0.25</v>
      </c>
      <c r="S28" s="112">
        <f t="shared" si="5"/>
        <v>100.84347826086959</v>
      </c>
      <c r="T28" s="111">
        <f t="shared" si="5"/>
        <v>8</v>
      </c>
      <c r="U28" s="111">
        <f t="shared" si="5"/>
        <v>9</v>
      </c>
      <c r="V28" s="111">
        <f t="shared" si="5"/>
        <v>15</v>
      </c>
      <c r="W28" s="111">
        <f t="shared" si="5"/>
        <v>10</v>
      </c>
      <c r="X28" s="111">
        <f t="shared" si="5"/>
        <v>8</v>
      </c>
      <c r="Y28" s="111">
        <f t="shared" si="5"/>
        <v>8</v>
      </c>
      <c r="Z28" s="111">
        <f>AVERAGE(Z3:Z27)</f>
        <v>20</v>
      </c>
      <c r="AA28" s="111">
        <f>AVERAGE(AA3:AA27)</f>
        <v>40</v>
      </c>
      <c r="AB28" s="111" t="e">
        <f t="shared" si="5"/>
        <v>#DIV/0!</v>
      </c>
      <c r="AC28" s="111" t="e">
        <f t="shared" si="5"/>
        <v>#DIV/0!</v>
      </c>
      <c r="AD28" s="111">
        <f t="shared" si="5"/>
        <v>10</v>
      </c>
      <c r="AE28" s="111" t="e">
        <f t="shared" si="5"/>
        <v>#DIV/0!</v>
      </c>
      <c r="AF28" s="111" t="e">
        <f t="shared" si="5"/>
        <v>#DIV/0!</v>
      </c>
      <c r="AG28" s="113">
        <f t="shared" si="5"/>
        <v>128</v>
      </c>
      <c r="AH28" s="111">
        <f t="shared" si="5"/>
        <v>78.78396739130434</v>
      </c>
      <c r="AI28" s="112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57"/>
      <c r="T29" s="27"/>
      <c r="U29" s="27"/>
      <c r="V29" s="27"/>
      <c r="W29" s="27"/>
      <c r="X29" s="28"/>
      <c r="AB29" s="28"/>
      <c r="AG29" s="62"/>
      <c r="AH29" s="29"/>
      <c r="AI29" s="63"/>
    </row>
    <row r="30" spans="1:35" ht="12.75">
      <c r="A30" s="33"/>
      <c r="B30" s="40">
        <v>2</v>
      </c>
      <c r="C30" t="s">
        <v>94</v>
      </c>
      <c r="E30" t="s">
        <v>34</v>
      </c>
      <c r="H30" s="28"/>
      <c r="I30" s="28" t="s">
        <v>36</v>
      </c>
      <c r="N30" s="26"/>
      <c r="P30" s="26"/>
      <c r="S30" s="57"/>
      <c r="T30" s="27"/>
      <c r="U30" s="27"/>
      <c r="V30" s="27"/>
      <c r="W30" s="27"/>
      <c r="X30" s="28"/>
      <c r="AB30" s="28"/>
      <c r="AG30" s="62"/>
      <c r="AH30" s="29"/>
      <c r="AI30" s="63"/>
    </row>
    <row r="31" spans="1:35" ht="12.75">
      <c r="A31" s="33"/>
      <c r="B31" s="40">
        <v>3</v>
      </c>
      <c r="C31" t="s">
        <v>95</v>
      </c>
      <c r="E31" t="s">
        <v>35</v>
      </c>
      <c r="H31" s="28"/>
      <c r="N31" s="26"/>
      <c r="P31" s="26"/>
      <c r="S31" s="57"/>
      <c r="T31" s="27"/>
      <c r="U31" s="27"/>
      <c r="V31" s="27"/>
      <c r="W31" s="27"/>
      <c r="X31" s="28"/>
      <c r="AB31" s="28"/>
      <c r="AG31" s="62"/>
      <c r="AH31" s="29"/>
      <c r="AI31" s="63"/>
    </row>
    <row r="32" spans="1:35" ht="12.75">
      <c r="A32" s="33"/>
      <c r="B32" s="40">
        <v>4</v>
      </c>
      <c r="C32" t="s">
        <v>96</v>
      </c>
      <c r="H32" s="28"/>
      <c r="N32" s="26"/>
      <c r="P32" s="26"/>
      <c r="S32" s="57"/>
      <c r="T32" s="27"/>
      <c r="U32" s="27"/>
      <c r="V32" s="27"/>
      <c r="W32" s="27"/>
      <c r="X32" s="28"/>
      <c r="AB32" s="28"/>
      <c r="AG32" s="62"/>
      <c r="AH32" s="29"/>
      <c r="AI32" s="63"/>
    </row>
    <row r="33" spans="1:35" ht="12.75">
      <c r="A33" s="33"/>
      <c r="B33" s="40">
        <v>5</v>
      </c>
      <c r="C33" t="s">
        <v>97</v>
      </c>
      <c r="H33" s="28"/>
      <c r="N33" s="26"/>
      <c r="P33" s="26"/>
      <c r="S33" s="57"/>
      <c r="T33" s="27"/>
      <c r="U33" s="27"/>
      <c r="V33" s="27"/>
      <c r="W33" s="27"/>
      <c r="X33" s="28"/>
      <c r="AB33" s="28"/>
      <c r="AG33" s="62"/>
      <c r="AH33" s="29"/>
      <c r="AI33" s="63"/>
    </row>
  </sheetData>
  <sheetProtection/>
  <mergeCells count="2">
    <mergeCell ref="D1:R1"/>
    <mergeCell ref="T1:AF1"/>
  </mergeCells>
  <printOptions/>
  <pageMargins left="0.31496062992125984" right="0.3149606299212598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Y27" sqref="Y27"/>
    </sheetView>
  </sheetViews>
  <sheetFormatPr defaultColWidth="9.00390625" defaultRowHeight="12.75"/>
  <cols>
    <col min="1" max="1" width="5.25390625" style="0" customWidth="1"/>
    <col min="2" max="2" width="11.25390625" style="0" customWidth="1"/>
    <col min="3" max="3" width="11.375" style="0" customWidth="1"/>
    <col min="4" max="12" width="3.75390625" style="0" customWidth="1"/>
    <col min="13" max="13" width="3.375" style="0" customWidth="1"/>
    <col min="14" max="16" width="3.75390625" style="0" hidden="1" customWidth="1"/>
    <col min="17" max="18" width="3.75390625" style="0" customWidth="1"/>
    <col min="19" max="19" width="4.125" style="0" customWidth="1"/>
    <col min="20" max="30" width="3.75390625" style="0" customWidth="1"/>
    <col min="31" max="31" width="3.75390625" style="0" hidden="1" customWidth="1"/>
    <col min="32" max="32" width="0.12890625" style="0" customWidth="1"/>
    <col min="33" max="33" width="3.375" style="0" customWidth="1"/>
    <col min="34" max="34" width="6.375" style="0" customWidth="1"/>
    <col min="35" max="35" width="5.1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66.75" customHeight="1" thickBot="1">
      <c r="A2" s="90"/>
      <c r="B2" s="4" t="s">
        <v>158</v>
      </c>
      <c r="C2" s="5"/>
      <c r="D2" s="6" t="s">
        <v>221</v>
      </c>
      <c r="E2" s="7" t="s">
        <v>155</v>
      </c>
      <c r="F2" s="8" t="s">
        <v>224</v>
      </c>
      <c r="G2" s="8"/>
      <c r="H2" s="9" t="s">
        <v>226</v>
      </c>
      <c r="I2" s="9"/>
      <c r="J2" s="9"/>
      <c r="K2" s="30"/>
      <c r="L2" s="7"/>
      <c r="M2" s="7"/>
      <c r="N2" s="10"/>
      <c r="O2" s="7"/>
      <c r="P2" s="7"/>
      <c r="Q2" s="7" t="s">
        <v>90</v>
      </c>
      <c r="R2" s="7" t="s">
        <v>201</v>
      </c>
      <c r="S2" s="53" t="s">
        <v>2</v>
      </c>
      <c r="T2" s="11" t="s">
        <v>222</v>
      </c>
      <c r="U2" s="12" t="s">
        <v>223</v>
      </c>
      <c r="V2" s="12" t="s">
        <v>225</v>
      </c>
      <c r="W2" s="12"/>
      <c r="X2" s="12" t="s">
        <v>226</v>
      </c>
      <c r="Y2" s="12"/>
      <c r="Z2" s="11"/>
      <c r="AA2" s="12"/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5" ht="13.5" thickBot="1">
      <c r="A3" s="92" t="s">
        <v>6</v>
      </c>
      <c r="B3" s="51" t="s">
        <v>159</v>
      </c>
      <c r="C3" s="71" t="s">
        <v>160</v>
      </c>
      <c r="D3" s="72">
        <v>11.5</v>
      </c>
      <c r="E3" s="31">
        <v>14</v>
      </c>
      <c r="F3" s="31">
        <v>16</v>
      </c>
      <c r="G3" s="31"/>
      <c r="H3" s="31">
        <v>44</v>
      </c>
      <c r="I3" s="31"/>
      <c r="J3" s="31"/>
      <c r="K3" s="31"/>
      <c r="L3" s="31"/>
      <c r="M3" s="68"/>
      <c r="N3" s="31"/>
      <c r="O3" s="31"/>
      <c r="P3" s="31"/>
      <c r="Q3" s="31">
        <v>0.5</v>
      </c>
      <c r="R3" s="31"/>
      <c r="S3" s="54">
        <f>SUM(D3:Q3)-R3</f>
        <v>86</v>
      </c>
      <c r="T3" s="17">
        <v>14</v>
      </c>
      <c r="U3" s="18">
        <v>14</v>
      </c>
      <c r="V3" s="18">
        <v>16</v>
      </c>
      <c r="W3" s="18"/>
      <c r="X3" s="18">
        <v>44</v>
      </c>
      <c r="Y3" s="18"/>
      <c r="Z3" s="19"/>
      <c r="AA3" s="18"/>
      <c r="AB3" s="18"/>
      <c r="AC3" s="44"/>
      <c r="AD3" s="18"/>
      <c r="AE3" s="18"/>
      <c r="AF3" s="18"/>
      <c r="AG3" s="60">
        <f>SUM(T3:AF3)</f>
        <v>88</v>
      </c>
      <c r="AH3" s="20">
        <f aca="true" t="shared" si="0" ref="AH3:AH27">S3/AG3*100</f>
        <v>97.72727272727273</v>
      </c>
      <c r="AI3" s="66" t="str">
        <f>IF(AH3&gt;=84,"1",IF(AH3&gt;=67,"2",IF(AH3&gt;=50,"3",IF(AH3&gt;=33,"4","5"))))</f>
        <v>1</v>
      </c>
    </row>
    <row r="4" spans="1:35" ht="13.5" thickBot="1">
      <c r="A4" s="93" t="s">
        <v>7</v>
      </c>
      <c r="B4" s="51" t="s">
        <v>161</v>
      </c>
      <c r="C4" s="51" t="s">
        <v>162</v>
      </c>
      <c r="D4" s="31">
        <v>9.5</v>
      </c>
      <c r="E4" s="31">
        <v>12</v>
      </c>
      <c r="F4" s="31">
        <v>13</v>
      </c>
      <c r="G4" s="31"/>
      <c r="H4" s="31">
        <v>36</v>
      </c>
      <c r="I4" s="31"/>
      <c r="J4" s="31"/>
      <c r="K4" s="31"/>
      <c r="L4" s="31"/>
      <c r="M4" s="68"/>
      <c r="N4" s="31"/>
      <c r="O4" s="31"/>
      <c r="P4" s="31"/>
      <c r="Q4" s="31">
        <v>0.5</v>
      </c>
      <c r="R4" s="34"/>
      <c r="S4" s="54">
        <f aca="true" t="shared" si="1" ref="S4:S27">SUM(D4:Q4)-R4</f>
        <v>71</v>
      </c>
      <c r="T4" s="17">
        <v>14</v>
      </c>
      <c r="U4" s="18">
        <v>14</v>
      </c>
      <c r="V4" s="18">
        <v>16</v>
      </c>
      <c r="W4" s="18"/>
      <c r="X4" s="18">
        <v>44</v>
      </c>
      <c r="Y4" s="18"/>
      <c r="Z4" s="19"/>
      <c r="AA4" s="18"/>
      <c r="AB4" s="18"/>
      <c r="AC4" s="44"/>
      <c r="AD4" s="18"/>
      <c r="AE4" s="18"/>
      <c r="AF4" s="18"/>
      <c r="AG4" s="60">
        <f aca="true" t="shared" si="2" ref="AG4:AG27">SUM(T4:AF4)</f>
        <v>88</v>
      </c>
      <c r="AH4" s="23">
        <f t="shared" si="0"/>
        <v>80.68181818181817</v>
      </c>
      <c r="AI4" s="66" t="str">
        <f aca="true" t="shared" si="3" ref="AI4:AI27">IF(AH4&gt;=84,"1",IF(AH4&gt;=67,"2",IF(AH4&gt;=50,"3",IF(AH4&gt;=33,"4","5"))))</f>
        <v>2</v>
      </c>
    </row>
    <row r="5" spans="1:35" ht="13.5" thickBot="1">
      <c r="A5" s="93" t="s">
        <v>8</v>
      </c>
      <c r="B5" s="51" t="s">
        <v>163</v>
      </c>
      <c r="C5" s="51" t="s">
        <v>79</v>
      </c>
      <c r="D5" s="31">
        <v>8.5</v>
      </c>
      <c r="E5" s="31">
        <v>11</v>
      </c>
      <c r="F5" s="31">
        <v>10</v>
      </c>
      <c r="G5" s="31"/>
      <c r="H5" s="31">
        <v>29</v>
      </c>
      <c r="I5" s="31"/>
      <c r="J5" s="31"/>
      <c r="K5" s="31"/>
      <c r="L5" s="31"/>
      <c r="M5" s="68"/>
      <c r="N5" s="31"/>
      <c r="O5" s="31"/>
      <c r="P5" s="31"/>
      <c r="Q5" s="31"/>
      <c r="R5" s="31"/>
      <c r="S5" s="54">
        <f t="shared" si="1"/>
        <v>58.5</v>
      </c>
      <c r="T5" s="17">
        <v>14</v>
      </c>
      <c r="U5" s="18">
        <v>14</v>
      </c>
      <c r="V5" s="18">
        <v>16</v>
      </c>
      <c r="W5" s="18"/>
      <c r="X5" s="18">
        <v>44</v>
      </c>
      <c r="Y5" s="18"/>
      <c r="Z5" s="19"/>
      <c r="AA5" s="18"/>
      <c r="AB5" s="18"/>
      <c r="AC5" s="44"/>
      <c r="AD5" s="18"/>
      <c r="AE5" s="18"/>
      <c r="AF5" s="18"/>
      <c r="AG5" s="60">
        <f t="shared" si="2"/>
        <v>88</v>
      </c>
      <c r="AH5" s="23">
        <f t="shared" si="0"/>
        <v>66.47727272727273</v>
      </c>
      <c r="AI5" s="66" t="str">
        <f t="shared" si="3"/>
        <v>3</v>
      </c>
    </row>
    <row r="6" spans="1:35" ht="15" customHeight="1" thickBot="1">
      <c r="A6" s="92" t="s">
        <v>9</v>
      </c>
      <c r="B6" s="51" t="s">
        <v>164</v>
      </c>
      <c r="C6" s="51" t="s">
        <v>165</v>
      </c>
      <c r="D6" s="31">
        <v>6</v>
      </c>
      <c r="E6" s="31">
        <v>14</v>
      </c>
      <c r="F6" s="31">
        <v>13</v>
      </c>
      <c r="G6" s="31"/>
      <c r="H6" s="31">
        <v>44</v>
      </c>
      <c r="I6" s="31"/>
      <c r="J6" s="31"/>
      <c r="K6" s="31"/>
      <c r="L6" s="31"/>
      <c r="M6" s="68"/>
      <c r="N6" s="31"/>
      <c r="O6" s="31"/>
      <c r="P6" s="31"/>
      <c r="Q6" s="31">
        <v>3.75</v>
      </c>
      <c r="R6" s="31"/>
      <c r="S6" s="54">
        <f t="shared" si="1"/>
        <v>80.75</v>
      </c>
      <c r="T6" s="17">
        <v>14</v>
      </c>
      <c r="U6" s="18">
        <v>14</v>
      </c>
      <c r="V6" s="18">
        <v>16</v>
      </c>
      <c r="W6" s="18"/>
      <c r="X6" s="18">
        <v>44</v>
      </c>
      <c r="Y6" s="18"/>
      <c r="Z6" s="19"/>
      <c r="AA6" s="18"/>
      <c r="AB6" s="18"/>
      <c r="AC6" s="44"/>
      <c r="AD6" s="18"/>
      <c r="AE6" s="18"/>
      <c r="AF6" s="18"/>
      <c r="AG6" s="60">
        <f t="shared" si="2"/>
        <v>88</v>
      </c>
      <c r="AH6" s="23">
        <f t="shared" si="0"/>
        <v>91.76136363636364</v>
      </c>
      <c r="AI6" s="66" t="str">
        <f t="shared" si="3"/>
        <v>1</v>
      </c>
    </row>
    <row r="7" spans="1:35" ht="16.5" customHeight="1" thickBot="1">
      <c r="A7" s="92" t="s">
        <v>10</v>
      </c>
      <c r="B7" s="51" t="s">
        <v>164</v>
      </c>
      <c r="C7" s="51" t="s">
        <v>166</v>
      </c>
      <c r="D7" s="31">
        <v>9</v>
      </c>
      <c r="E7" s="31">
        <v>14</v>
      </c>
      <c r="F7" s="31">
        <v>15</v>
      </c>
      <c r="G7" s="31"/>
      <c r="H7" s="31">
        <v>44</v>
      </c>
      <c r="I7" s="31"/>
      <c r="J7" s="31"/>
      <c r="K7" s="31"/>
      <c r="L7" s="31"/>
      <c r="M7" s="68"/>
      <c r="N7" s="31"/>
      <c r="O7" s="31"/>
      <c r="P7" s="31"/>
      <c r="Q7" s="31">
        <v>1.75</v>
      </c>
      <c r="R7" s="31"/>
      <c r="S7" s="54">
        <f t="shared" si="1"/>
        <v>83.75</v>
      </c>
      <c r="T7" s="17">
        <v>14</v>
      </c>
      <c r="U7" s="18">
        <v>14</v>
      </c>
      <c r="V7" s="18">
        <v>16</v>
      </c>
      <c r="W7" s="18"/>
      <c r="X7" s="18">
        <v>44</v>
      </c>
      <c r="Y7" s="18"/>
      <c r="Z7" s="19"/>
      <c r="AA7" s="18"/>
      <c r="AB7" s="18"/>
      <c r="AC7" s="44"/>
      <c r="AD7" s="18"/>
      <c r="AE7" s="18"/>
      <c r="AF7" s="18"/>
      <c r="AG7" s="60">
        <f t="shared" si="2"/>
        <v>88</v>
      </c>
      <c r="AH7" s="23">
        <f t="shared" si="0"/>
        <v>95.17045454545455</v>
      </c>
      <c r="AI7" s="66" t="str">
        <f t="shared" si="3"/>
        <v>1</v>
      </c>
    </row>
    <row r="8" spans="1:35" ht="13.5" thickBot="1">
      <c r="A8" s="93" t="s">
        <v>11</v>
      </c>
      <c r="B8" s="51" t="s">
        <v>167</v>
      </c>
      <c r="C8" s="51" t="s">
        <v>168</v>
      </c>
      <c r="D8" s="31">
        <v>10.25</v>
      </c>
      <c r="E8" s="31">
        <v>14</v>
      </c>
      <c r="F8" s="31">
        <v>15.5</v>
      </c>
      <c r="G8" s="31"/>
      <c r="H8" s="31">
        <v>44</v>
      </c>
      <c r="I8" s="31"/>
      <c r="J8" s="31"/>
      <c r="K8" s="31"/>
      <c r="L8" s="31"/>
      <c r="M8" s="68"/>
      <c r="N8" s="31"/>
      <c r="O8" s="31"/>
      <c r="P8" s="31"/>
      <c r="Q8" s="31">
        <v>2.25</v>
      </c>
      <c r="R8" s="31"/>
      <c r="S8" s="54">
        <f t="shared" si="1"/>
        <v>86</v>
      </c>
      <c r="T8" s="17">
        <v>14</v>
      </c>
      <c r="U8" s="18">
        <v>14</v>
      </c>
      <c r="V8" s="18">
        <v>16</v>
      </c>
      <c r="W8" s="18"/>
      <c r="X8" s="18">
        <v>44</v>
      </c>
      <c r="Y8" s="18"/>
      <c r="Z8" s="19"/>
      <c r="AA8" s="18"/>
      <c r="AB8" s="18"/>
      <c r="AC8" s="44"/>
      <c r="AD8" s="18"/>
      <c r="AE8" s="18"/>
      <c r="AF8" s="18"/>
      <c r="AG8" s="60">
        <f t="shared" si="2"/>
        <v>88</v>
      </c>
      <c r="AH8" s="23">
        <f t="shared" si="0"/>
        <v>97.72727272727273</v>
      </c>
      <c r="AI8" s="66" t="str">
        <f t="shared" si="3"/>
        <v>1</v>
      </c>
    </row>
    <row r="9" spans="1:35" ht="13.5" thickBot="1">
      <c r="A9" s="93" t="s">
        <v>12</v>
      </c>
      <c r="B9" s="51" t="s">
        <v>48</v>
      </c>
      <c r="C9" s="51" t="s">
        <v>169</v>
      </c>
      <c r="D9" s="31">
        <v>10</v>
      </c>
      <c r="E9" s="31">
        <v>14</v>
      </c>
      <c r="F9" s="31">
        <v>12</v>
      </c>
      <c r="G9" s="31"/>
      <c r="H9" s="31">
        <v>44</v>
      </c>
      <c r="I9" s="31"/>
      <c r="J9" s="31"/>
      <c r="K9" s="31"/>
      <c r="L9" s="31"/>
      <c r="M9" s="68"/>
      <c r="N9" s="31"/>
      <c r="O9" s="31"/>
      <c r="P9" s="31"/>
      <c r="Q9" s="31">
        <v>3.25</v>
      </c>
      <c r="R9" s="31"/>
      <c r="S9" s="54">
        <f t="shared" si="1"/>
        <v>83.25</v>
      </c>
      <c r="T9" s="17">
        <v>14</v>
      </c>
      <c r="U9" s="18">
        <v>14</v>
      </c>
      <c r="V9" s="18">
        <v>16</v>
      </c>
      <c r="W9" s="18"/>
      <c r="X9" s="18">
        <v>44</v>
      </c>
      <c r="Y9" s="18"/>
      <c r="Z9" s="19"/>
      <c r="AA9" s="18"/>
      <c r="AB9" s="18"/>
      <c r="AC9" s="44"/>
      <c r="AD9" s="18"/>
      <c r="AE9" s="18"/>
      <c r="AF9" s="18"/>
      <c r="AG9" s="60">
        <f t="shared" si="2"/>
        <v>88</v>
      </c>
      <c r="AH9" s="32">
        <f t="shared" si="0"/>
        <v>94.60227272727273</v>
      </c>
      <c r="AI9" s="66" t="str">
        <f t="shared" si="3"/>
        <v>1</v>
      </c>
    </row>
    <row r="10" spans="1:35" ht="15" customHeight="1" thickBot="1">
      <c r="A10" s="92" t="s">
        <v>13</v>
      </c>
      <c r="B10" s="51" t="s">
        <v>170</v>
      </c>
      <c r="C10" s="51" t="s">
        <v>171</v>
      </c>
      <c r="D10" s="31">
        <v>1</v>
      </c>
      <c r="E10" s="31">
        <v>11.5</v>
      </c>
      <c r="F10" s="31">
        <v>10</v>
      </c>
      <c r="G10" s="31"/>
      <c r="H10" s="31">
        <v>29</v>
      </c>
      <c r="I10" s="31"/>
      <c r="J10" s="31"/>
      <c r="K10" s="31"/>
      <c r="L10" s="31"/>
      <c r="M10" s="68"/>
      <c r="N10" s="31"/>
      <c r="O10" s="31"/>
      <c r="P10" s="31"/>
      <c r="Q10" s="31">
        <v>0.5</v>
      </c>
      <c r="R10" s="31"/>
      <c r="S10" s="54">
        <f t="shared" si="1"/>
        <v>52</v>
      </c>
      <c r="T10" s="17">
        <v>14</v>
      </c>
      <c r="U10" s="18">
        <v>14</v>
      </c>
      <c r="V10" s="18">
        <v>16</v>
      </c>
      <c r="W10" s="18"/>
      <c r="X10" s="18">
        <v>44</v>
      </c>
      <c r="Y10" s="18"/>
      <c r="Z10" s="19"/>
      <c r="AA10" s="18"/>
      <c r="AB10" s="18"/>
      <c r="AC10" s="44"/>
      <c r="AD10" s="18"/>
      <c r="AE10" s="18"/>
      <c r="AF10" s="18"/>
      <c r="AG10" s="60">
        <f t="shared" si="2"/>
        <v>88</v>
      </c>
      <c r="AH10" s="23">
        <f t="shared" si="0"/>
        <v>59.09090909090909</v>
      </c>
      <c r="AI10" s="66" t="str">
        <f t="shared" si="3"/>
        <v>3</v>
      </c>
    </row>
    <row r="11" spans="1:35" ht="13.5" thickBot="1">
      <c r="A11" s="92" t="s">
        <v>14</v>
      </c>
      <c r="B11" s="51" t="s">
        <v>172</v>
      </c>
      <c r="C11" s="51" t="s">
        <v>60</v>
      </c>
      <c r="D11" s="31">
        <v>7.75</v>
      </c>
      <c r="E11" s="31">
        <v>14</v>
      </c>
      <c r="F11" s="31">
        <v>16</v>
      </c>
      <c r="G11" s="31"/>
      <c r="H11" s="31">
        <v>29</v>
      </c>
      <c r="I11" s="31"/>
      <c r="J11" s="31"/>
      <c r="K11" s="31"/>
      <c r="L11" s="31"/>
      <c r="M11" s="68"/>
      <c r="N11" s="31"/>
      <c r="O11" s="31"/>
      <c r="P11" s="31"/>
      <c r="Q11" s="31">
        <v>1.25</v>
      </c>
      <c r="R11" s="31"/>
      <c r="S11" s="54">
        <f t="shared" si="1"/>
        <v>68</v>
      </c>
      <c r="T11" s="17">
        <v>14</v>
      </c>
      <c r="U11" s="18">
        <v>14</v>
      </c>
      <c r="V11" s="18">
        <v>16</v>
      </c>
      <c r="W11" s="18"/>
      <c r="X11" s="18">
        <v>44</v>
      </c>
      <c r="Y11" s="18"/>
      <c r="Z11" s="19"/>
      <c r="AA11" s="18"/>
      <c r="AB11" s="18"/>
      <c r="AC11" s="44"/>
      <c r="AD11" s="18"/>
      <c r="AE11" s="18"/>
      <c r="AF11" s="18"/>
      <c r="AG11" s="60">
        <f t="shared" si="2"/>
        <v>88</v>
      </c>
      <c r="AH11" s="23">
        <f t="shared" si="0"/>
        <v>77.27272727272727</v>
      </c>
      <c r="AI11" s="66" t="str">
        <f t="shared" si="3"/>
        <v>2</v>
      </c>
    </row>
    <row r="12" spans="1:35" ht="13.5" thickBot="1">
      <c r="A12" s="93" t="s">
        <v>15</v>
      </c>
      <c r="B12" s="51" t="s">
        <v>173</v>
      </c>
      <c r="C12" s="51" t="s">
        <v>174</v>
      </c>
      <c r="D12" s="45">
        <v>10.5</v>
      </c>
      <c r="E12" s="45">
        <v>14</v>
      </c>
      <c r="F12" s="45">
        <v>16</v>
      </c>
      <c r="G12" s="45"/>
      <c r="H12" s="45">
        <v>44</v>
      </c>
      <c r="I12" s="45"/>
      <c r="J12" s="45"/>
      <c r="K12" s="45"/>
      <c r="L12" s="45"/>
      <c r="M12" s="69"/>
      <c r="N12" s="45"/>
      <c r="O12" s="45"/>
      <c r="P12" s="45"/>
      <c r="Q12" s="45">
        <v>8.5</v>
      </c>
      <c r="R12" s="45"/>
      <c r="S12" s="54">
        <f t="shared" si="1"/>
        <v>93</v>
      </c>
      <c r="T12" s="17">
        <v>14</v>
      </c>
      <c r="U12" s="18">
        <v>14</v>
      </c>
      <c r="V12" s="18">
        <v>16</v>
      </c>
      <c r="W12" s="18"/>
      <c r="X12" s="18">
        <v>44</v>
      </c>
      <c r="Y12" s="18"/>
      <c r="Z12" s="19"/>
      <c r="AA12" s="18"/>
      <c r="AB12" s="18"/>
      <c r="AC12" s="44"/>
      <c r="AD12" s="46"/>
      <c r="AE12" s="46"/>
      <c r="AF12" s="46"/>
      <c r="AG12" s="60">
        <f t="shared" si="2"/>
        <v>88</v>
      </c>
      <c r="AH12" s="47">
        <f t="shared" si="0"/>
        <v>105.68181818181819</v>
      </c>
      <c r="AI12" s="66" t="str">
        <f t="shared" si="3"/>
        <v>1</v>
      </c>
    </row>
    <row r="13" spans="1:35" ht="17.25" customHeight="1" thickBot="1">
      <c r="A13" s="93" t="s">
        <v>16</v>
      </c>
      <c r="B13" s="51" t="s">
        <v>175</v>
      </c>
      <c r="C13" s="51" t="s">
        <v>176</v>
      </c>
      <c r="D13" s="45">
        <v>2</v>
      </c>
      <c r="E13" s="45">
        <v>13</v>
      </c>
      <c r="F13" s="45">
        <v>9</v>
      </c>
      <c r="G13" s="45"/>
      <c r="H13" s="45">
        <v>29</v>
      </c>
      <c r="I13" s="45"/>
      <c r="J13" s="45"/>
      <c r="K13" s="45"/>
      <c r="L13" s="45"/>
      <c r="M13" s="69"/>
      <c r="N13" s="45"/>
      <c r="O13" s="45"/>
      <c r="P13" s="45"/>
      <c r="Q13" s="45">
        <v>0.5</v>
      </c>
      <c r="R13" s="45"/>
      <c r="S13" s="54">
        <f t="shared" si="1"/>
        <v>53.5</v>
      </c>
      <c r="T13" s="17">
        <v>14</v>
      </c>
      <c r="U13" s="18">
        <v>14</v>
      </c>
      <c r="V13" s="18">
        <v>16</v>
      </c>
      <c r="W13" s="18"/>
      <c r="X13" s="18">
        <v>44</v>
      </c>
      <c r="Y13" s="18"/>
      <c r="Z13" s="19"/>
      <c r="AA13" s="18"/>
      <c r="AB13" s="18"/>
      <c r="AC13" s="44"/>
      <c r="AD13" s="46"/>
      <c r="AE13" s="46"/>
      <c r="AF13" s="46"/>
      <c r="AG13" s="60">
        <f t="shared" si="2"/>
        <v>88</v>
      </c>
      <c r="AH13" s="47">
        <f t="shared" si="0"/>
        <v>60.79545454545454</v>
      </c>
      <c r="AI13" s="66" t="str">
        <f t="shared" si="3"/>
        <v>3</v>
      </c>
    </row>
    <row r="14" spans="1:35" ht="13.5" thickBot="1">
      <c r="A14" s="92" t="s">
        <v>17</v>
      </c>
      <c r="B14" s="51" t="s">
        <v>177</v>
      </c>
      <c r="C14" s="51" t="s">
        <v>37</v>
      </c>
      <c r="D14" s="31">
        <v>9.5</v>
      </c>
      <c r="E14" s="31">
        <v>14</v>
      </c>
      <c r="F14" s="31">
        <v>16</v>
      </c>
      <c r="G14" s="31"/>
      <c r="H14" s="31">
        <v>44</v>
      </c>
      <c r="I14" s="31"/>
      <c r="J14" s="31"/>
      <c r="K14" s="31"/>
      <c r="L14" s="31"/>
      <c r="M14" s="68"/>
      <c r="N14" s="31"/>
      <c r="O14" s="31"/>
      <c r="P14" s="31"/>
      <c r="Q14" s="31">
        <v>5.25</v>
      </c>
      <c r="R14" s="31"/>
      <c r="S14" s="54">
        <f t="shared" si="1"/>
        <v>88.75</v>
      </c>
      <c r="T14" s="17">
        <v>14</v>
      </c>
      <c r="U14" s="18">
        <v>14</v>
      </c>
      <c r="V14" s="18">
        <v>16</v>
      </c>
      <c r="W14" s="18"/>
      <c r="X14" s="18">
        <v>44</v>
      </c>
      <c r="Y14" s="18"/>
      <c r="Z14" s="19"/>
      <c r="AA14" s="18"/>
      <c r="AB14" s="18"/>
      <c r="AC14" s="44"/>
      <c r="AD14" s="18"/>
      <c r="AE14" s="18"/>
      <c r="AF14" s="18"/>
      <c r="AG14" s="60">
        <f t="shared" si="2"/>
        <v>88</v>
      </c>
      <c r="AH14" s="23">
        <f t="shared" si="0"/>
        <v>100.85227272727273</v>
      </c>
      <c r="AI14" s="66" t="str">
        <f t="shared" si="3"/>
        <v>1</v>
      </c>
    </row>
    <row r="15" spans="1:35" ht="13.5" thickBot="1">
      <c r="A15" s="92" t="s">
        <v>18</v>
      </c>
      <c r="B15" s="51" t="s">
        <v>178</v>
      </c>
      <c r="C15" s="51" t="s">
        <v>179</v>
      </c>
      <c r="D15" s="49">
        <v>6.5</v>
      </c>
      <c r="E15" s="49">
        <v>14</v>
      </c>
      <c r="F15" s="49">
        <v>15.5</v>
      </c>
      <c r="G15" s="49"/>
      <c r="H15" s="49">
        <v>36</v>
      </c>
      <c r="I15" s="49"/>
      <c r="J15" s="49"/>
      <c r="K15" s="49"/>
      <c r="L15" s="49"/>
      <c r="M15" s="70"/>
      <c r="N15" s="49"/>
      <c r="O15" s="49"/>
      <c r="P15" s="49"/>
      <c r="Q15" s="49">
        <v>1</v>
      </c>
      <c r="R15" s="49"/>
      <c r="S15" s="55">
        <f t="shared" si="1"/>
        <v>73</v>
      </c>
      <c r="T15" s="17">
        <v>14</v>
      </c>
      <c r="U15" s="18">
        <v>14</v>
      </c>
      <c r="V15" s="18">
        <v>16</v>
      </c>
      <c r="W15" s="18"/>
      <c r="X15" s="18">
        <v>44</v>
      </c>
      <c r="Y15" s="18"/>
      <c r="Z15" s="19"/>
      <c r="AA15" s="18"/>
      <c r="AB15" s="18"/>
      <c r="AC15" s="44"/>
      <c r="AD15" s="46"/>
      <c r="AE15" s="73"/>
      <c r="AF15" s="73"/>
      <c r="AG15" s="89">
        <f t="shared" si="2"/>
        <v>88</v>
      </c>
      <c r="AH15" s="47">
        <f t="shared" si="0"/>
        <v>82.95454545454545</v>
      </c>
      <c r="AI15" s="66" t="str">
        <f t="shared" si="3"/>
        <v>2</v>
      </c>
    </row>
    <row r="16" spans="1:35" ht="13.5" thickBot="1">
      <c r="A16" s="93" t="s">
        <v>19</v>
      </c>
      <c r="B16" s="51" t="s">
        <v>180</v>
      </c>
      <c r="C16" s="74" t="s">
        <v>181</v>
      </c>
      <c r="D16" s="75">
        <v>12</v>
      </c>
      <c r="E16" s="75">
        <v>14</v>
      </c>
      <c r="F16" s="75">
        <v>16</v>
      </c>
      <c r="G16" s="75"/>
      <c r="H16" s="75">
        <v>44</v>
      </c>
      <c r="I16" s="75"/>
      <c r="J16" s="75"/>
      <c r="K16" s="75"/>
      <c r="L16" s="75"/>
      <c r="M16" s="76"/>
      <c r="N16" s="75"/>
      <c r="O16" s="75"/>
      <c r="P16" s="75"/>
      <c r="Q16" s="75">
        <v>4.5</v>
      </c>
      <c r="R16" s="75"/>
      <c r="S16" s="77">
        <f aca="true" t="shared" si="4" ref="S16:S26">SUM(D16:Q16)-R16</f>
        <v>90.5</v>
      </c>
      <c r="T16" s="17">
        <v>14</v>
      </c>
      <c r="U16" s="18">
        <v>14</v>
      </c>
      <c r="V16" s="18">
        <v>16</v>
      </c>
      <c r="W16" s="18"/>
      <c r="X16" s="18">
        <v>44</v>
      </c>
      <c r="Y16" s="18"/>
      <c r="Z16" s="19"/>
      <c r="AA16" s="18"/>
      <c r="AB16" s="18"/>
      <c r="AC16" s="44"/>
      <c r="AD16" s="18"/>
      <c r="AE16" s="18"/>
      <c r="AF16" s="18"/>
      <c r="AG16" s="60">
        <f t="shared" si="2"/>
        <v>88</v>
      </c>
      <c r="AH16" s="32">
        <f t="shared" si="0"/>
        <v>102.84090909090908</v>
      </c>
      <c r="AI16" s="66" t="str">
        <f t="shared" si="3"/>
        <v>1</v>
      </c>
    </row>
    <row r="17" spans="1:35" ht="12.75" customHeight="1" thickBot="1">
      <c r="A17" s="93" t="s">
        <v>20</v>
      </c>
      <c r="B17" s="51" t="s">
        <v>182</v>
      </c>
      <c r="C17" s="51" t="s">
        <v>183</v>
      </c>
      <c r="D17" s="31">
        <v>7</v>
      </c>
      <c r="E17" s="31">
        <v>14</v>
      </c>
      <c r="F17" s="31">
        <v>14.5</v>
      </c>
      <c r="G17" s="31"/>
      <c r="H17" s="31">
        <v>44</v>
      </c>
      <c r="I17" s="31"/>
      <c r="J17" s="31"/>
      <c r="K17" s="31"/>
      <c r="L17" s="31"/>
      <c r="M17" s="68"/>
      <c r="N17" s="31"/>
      <c r="O17" s="31"/>
      <c r="P17" s="31"/>
      <c r="Q17" s="31">
        <v>1.5</v>
      </c>
      <c r="R17" s="31"/>
      <c r="S17" s="54">
        <f t="shared" si="4"/>
        <v>81</v>
      </c>
      <c r="T17" s="17">
        <v>14</v>
      </c>
      <c r="U17" s="18">
        <v>14</v>
      </c>
      <c r="V17" s="18">
        <v>16</v>
      </c>
      <c r="W17" s="18"/>
      <c r="X17" s="18">
        <v>44</v>
      </c>
      <c r="Y17" s="18"/>
      <c r="Z17" s="19"/>
      <c r="AA17" s="18"/>
      <c r="AB17" s="18"/>
      <c r="AC17" s="44"/>
      <c r="AD17" s="18"/>
      <c r="AE17" s="18"/>
      <c r="AF17" s="18"/>
      <c r="AG17" s="60">
        <f t="shared" si="2"/>
        <v>88</v>
      </c>
      <c r="AH17" s="23">
        <f t="shared" si="0"/>
        <v>92.04545454545455</v>
      </c>
      <c r="AI17" s="66" t="str">
        <f t="shared" si="3"/>
        <v>1</v>
      </c>
    </row>
    <row r="18" spans="1:35" ht="13.5" thickBot="1">
      <c r="A18" s="92" t="s">
        <v>21</v>
      </c>
      <c r="B18" s="51" t="s">
        <v>184</v>
      </c>
      <c r="C18" s="51" t="s">
        <v>185</v>
      </c>
      <c r="D18" s="31">
        <v>5</v>
      </c>
      <c r="E18" s="31">
        <v>12.5</v>
      </c>
      <c r="F18" s="31">
        <v>13</v>
      </c>
      <c r="G18" s="31"/>
      <c r="H18" s="31">
        <v>29</v>
      </c>
      <c r="I18" s="31"/>
      <c r="J18" s="31"/>
      <c r="K18" s="31"/>
      <c r="L18" s="31"/>
      <c r="M18" s="68"/>
      <c r="N18" s="31"/>
      <c r="O18" s="31"/>
      <c r="P18" s="31"/>
      <c r="Q18" s="31">
        <v>0.75</v>
      </c>
      <c r="R18" s="31"/>
      <c r="S18" s="54">
        <f t="shared" si="4"/>
        <v>60.25</v>
      </c>
      <c r="T18" s="17">
        <v>14</v>
      </c>
      <c r="U18" s="18">
        <v>14</v>
      </c>
      <c r="V18" s="18">
        <v>16</v>
      </c>
      <c r="W18" s="18"/>
      <c r="X18" s="18">
        <v>44</v>
      </c>
      <c r="Y18" s="18"/>
      <c r="Z18" s="19"/>
      <c r="AA18" s="18"/>
      <c r="AB18" s="18"/>
      <c r="AC18" s="44"/>
      <c r="AD18" s="18"/>
      <c r="AE18" s="18"/>
      <c r="AF18" s="18"/>
      <c r="AG18" s="60">
        <f t="shared" si="2"/>
        <v>88</v>
      </c>
      <c r="AH18" s="23">
        <f t="shared" si="0"/>
        <v>68.4659090909091</v>
      </c>
      <c r="AI18" s="94" t="str">
        <f t="shared" si="3"/>
        <v>2</v>
      </c>
    </row>
    <row r="19" spans="1:35" ht="13.5" thickBot="1">
      <c r="A19" s="92" t="s">
        <v>22</v>
      </c>
      <c r="B19" s="51" t="s">
        <v>186</v>
      </c>
      <c r="C19" s="51" t="s">
        <v>179</v>
      </c>
      <c r="D19" s="31">
        <v>11</v>
      </c>
      <c r="E19" s="31">
        <v>13</v>
      </c>
      <c r="F19" s="31">
        <v>16</v>
      </c>
      <c r="G19" s="31"/>
      <c r="H19" s="31">
        <v>44</v>
      </c>
      <c r="I19" s="31"/>
      <c r="J19" s="31"/>
      <c r="K19" s="31"/>
      <c r="L19" s="31"/>
      <c r="M19" s="68"/>
      <c r="N19" s="31"/>
      <c r="O19" s="31"/>
      <c r="P19" s="31"/>
      <c r="Q19" s="31">
        <v>2</v>
      </c>
      <c r="R19" s="31"/>
      <c r="S19" s="54">
        <f t="shared" si="4"/>
        <v>86</v>
      </c>
      <c r="T19" s="17">
        <v>14</v>
      </c>
      <c r="U19" s="18">
        <v>14</v>
      </c>
      <c r="V19" s="18">
        <v>16</v>
      </c>
      <c r="W19" s="18"/>
      <c r="X19" s="18">
        <v>44</v>
      </c>
      <c r="Y19" s="18"/>
      <c r="Z19" s="19"/>
      <c r="AA19" s="18"/>
      <c r="AB19" s="18"/>
      <c r="AC19" s="44"/>
      <c r="AD19" s="18"/>
      <c r="AE19" s="18"/>
      <c r="AF19" s="18"/>
      <c r="AG19" s="60">
        <f t="shared" si="2"/>
        <v>88</v>
      </c>
      <c r="AH19" s="23">
        <f t="shared" si="0"/>
        <v>97.72727272727273</v>
      </c>
      <c r="AI19" s="66" t="str">
        <f t="shared" si="3"/>
        <v>1</v>
      </c>
    </row>
    <row r="20" spans="1:35" ht="13.5" thickBot="1">
      <c r="A20" s="93" t="s">
        <v>23</v>
      </c>
      <c r="B20" s="51" t="s">
        <v>187</v>
      </c>
      <c r="C20" s="51" t="s">
        <v>188</v>
      </c>
      <c r="D20" s="31">
        <v>7</v>
      </c>
      <c r="E20" s="31">
        <v>14</v>
      </c>
      <c r="F20" s="31">
        <v>14</v>
      </c>
      <c r="G20" s="31"/>
      <c r="H20" s="31">
        <v>36</v>
      </c>
      <c r="I20" s="31"/>
      <c r="J20" s="31"/>
      <c r="K20" s="31"/>
      <c r="L20" s="31"/>
      <c r="M20" s="68"/>
      <c r="N20" s="31"/>
      <c r="O20" s="31"/>
      <c r="P20" s="31"/>
      <c r="Q20" s="31">
        <v>1.5</v>
      </c>
      <c r="R20" s="31"/>
      <c r="S20" s="54">
        <f t="shared" si="4"/>
        <v>72.5</v>
      </c>
      <c r="T20" s="17">
        <v>14</v>
      </c>
      <c r="U20" s="18">
        <v>14</v>
      </c>
      <c r="V20" s="18">
        <v>16</v>
      </c>
      <c r="W20" s="18"/>
      <c r="X20" s="18">
        <v>44</v>
      </c>
      <c r="Y20" s="18"/>
      <c r="Z20" s="19"/>
      <c r="AA20" s="18"/>
      <c r="AB20" s="18"/>
      <c r="AC20" s="44"/>
      <c r="AD20" s="18"/>
      <c r="AE20" s="18"/>
      <c r="AF20" s="18"/>
      <c r="AG20" s="103">
        <f t="shared" si="2"/>
        <v>88</v>
      </c>
      <c r="AH20" s="23">
        <f t="shared" si="0"/>
        <v>82.38636363636364</v>
      </c>
      <c r="AI20" s="66" t="str">
        <f t="shared" si="3"/>
        <v>2</v>
      </c>
    </row>
    <row r="21" spans="1:35" ht="13.5" thickBot="1">
      <c r="A21" s="93" t="s">
        <v>24</v>
      </c>
      <c r="B21" s="51" t="s">
        <v>189</v>
      </c>
      <c r="C21" s="51" t="s">
        <v>190</v>
      </c>
      <c r="D21" s="49">
        <v>6</v>
      </c>
      <c r="E21" s="49">
        <v>14</v>
      </c>
      <c r="F21" s="49">
        <v>16</v>
      </c>
      <c r="G21" s="49"/>
      <c r="H21" s="49">
        <v>36</v>
      </c>
      <c r="I21" s="49"/>
      <c r="J21" s="49"/>
      <c r="K21" s="49"/>
      <c r="L21" s="49"/>
      <c r="M21" s="70"/>
      <c r="N21" s="49"/>
      <c r="O21" s="49"/>
      <c r="P21" s="49"/>
      <c r="Q21" s="49">
        <v>1.25</v>
      </c>
      <c r="R21" s="49"/>
      <c r="S21" s="55">
        <f t="shared" si="4"/>
        <v>73.25</v>
      </c>
      <c r="T21" s="17">
        <v>14</v>
      </c>
      <c r="U21" s="18">
        <v>14</v>
      </c>
      <c r="V21" s="18">
        <v>16</v>
      </c>
      <c r="W21" s="18"/>
      <c r="X21" s="18">
        <v>44</v>
      </c>
      <c r="Y21" s="18"/>
      <c r="Z21" s="19"/>
      <c r="AA21" s="18"/>
      <c r="AB21" s="38"/>
      <c r="AC21" s="79"/>
      <c r="AD21" s="50"/>
      <c r="AE21" s="50"/>
      <c r="AF21" s="101"/>
      <c r="AG21" s="104">
        <f t="shared" si="2"/>
        <v>88</v>
      </c>
      <c r="AH21" s="102">
        <f t="shared" si="0"/>
        <v>83.23863636363636</v>
      </c>
      <c r="AI21" s="66" t="str">
        <f t="shared" si="3"/>
        <v>2</v>
      </c>
    </row>
    <row r="22" spans="1:35" ht="13.5" thickBot="1">
      <c r="A22" s="92" t="s">
        <v>25</v>
      </c>
      <c r="B22" s="51" t="s">
        <v>191</v>
      </c>
      <c r="C22" s="74" t="s">
        <v>192</v>
      </c>
      <c r="D22" s="75">
        <v>3.5</v>
      </c>
      <c r="E22" s="75">
        <v>12.5</v>
      </c>
      <c r="F22" s="75">
        <v>15</v>
      </c>
      <c r="G22" s="75"/>
      <c r="H22" s="75">
        <v>21</v>
      </c>
      <c r="I22" s="75"/>
      <c r="J22" s="75"/>
      <c r="K22" s="75"/>
      <c r="L22" s="75"/>
      <c r="M22" s="76"/>
      <c r="N22" s="75"/>
      <c r="O22" s="75"/>
      <c r="P22" s="75"/>
      <c r="Q22" s="75"/>
      <c r="R22" s="75"/>
      <c r="S22" s="77">
        <f t="shared" si="4"/>
        <v>52</v>
      </c>
      <c r="T22" s="17">
        <v>14</v>
      </c>
      <c r="U22" s="18">
        <v>14</v>
      </c>
      <c r="V22" s="18">
        <v>16</v>
      </c>
      <c r="W22" s="18"/>
      <c r="X22" s="18">
        <v>44</v>
      </c>
      <c r="Y22" s="18"/>
      <c r="Z22" s="19"/>
      <c r="AA22" s="18"/>
      <c r="AB22" s="78"/>
      <c r="AC22" s="80"/>
      <c r="AD22" s="78"/>
      <c r="AE22" s="78"/>
      <c r="AF22" s="81"/>
      <c r="AG22" s="60">
        <f t="shared" si="2"/>
        <v>88</v>
      </c>
      <c r="AH22" s="32">
        <f t="shared" si="0"/>
        <v>59.09090909090909</v>
      </c>
      <c r="AI22" s="66" t="str">
        <f t="shared" si="3"/>
        <v>3</v>
      </c>
    </row>
    <row r="23" spans="1:35" ht="13.5" thickBot="1">
      <c r="A23" s="92" t="s">
        <v>26</v>
      </c>
      <c r="B23" s="51" t="s">
        <v>193</v>
      </c>
      <c r="C23" s="51" t="s">
        <v>194</v>
      </c>
      <c r="D23" s="31">
        <v>9.5</v>
      </c>
      <c r="E23" s="31">
        <v>14</v>
      </c>
      <c r="F23" s="31">
        <v>16</v>
      </c>
      <c r="G23" s="31"/>
      <c r="H23" s="31">
        <v>44</v>
      </c>
      <c r="I23" s="31"/>
      <c r="J23" s="31"/>
      <c r="K23" s="31"/>
      <c r="L23" s="31"/>
      <c r="M23" s="68"/>
      <c r="N23" s="31"/>
      <c r="O23" s="31"/>
      <c r="P23" s="31"/>
      <c r="Q23" s="31">
        <v>2.25</v>
      </c>
      <c r="R23" s="31"/>
      <c r="S23" s="54">
        <f t="shared" si="4"/>
        <v>85.75</v>
      </c>
      <c r="T23" s="17">
        <v>14</v>
      </c>
      <c r="U23" s="18">
        <v>14</v>
      </c>
      <c r="V23" s="18">
        <v>16</v>
      </c>
      <c r="W23" s="18"/>
      <c r="X23" s="18">
        <v>44</v>
      </c>
      <c r="Y23" s="18"/>
      <c r="Z23" s="19"/>
      <c r="AA23" s="18"/>
      <c r="AB23" s="18"/>
      <c r="AC23" s="44"/>
      <c r="AD23" s="18"/>
      <c r="AE23" s="18"/>
      <c r="AF23" s="18"/>
      <c r="AG23" s="60">
        <f t="shared" si="2"/>
        <v>88</v>
      </c>
      <c r="AH23" s="23">
        <f t="shared" si="0"/>
        <v>97.44318181818183</v>
      </c>
      <c r="AI23" s="66" t="str">
        <f t="shared" si="3"/>
        <v>1</v>
      </c>
    </row>
    <row r="24" spans="1:35" ht="13.5" thickBot="1">
      <c r="A24" s="93" t="s">
        <v>27</v>
      </c>
      <c r="B24" s="51" t="s">
        <v>195</v>
      </c>
      <c r="C24" s="51" t="s">
        <v>196</v>
      </c>
      <c r="D24" s="31">
        <v>10</v>
      </c>
      <c r="E24" s="31">
        <v>14</v>
      </c>
      <c r="F24" s="31">
        <v>15</v>
      </c>
      <c r="G24" s="31"/>
      <c r="H24" s="31">
        <v>44</v>
      </c>
      <c r="I24" s="31"/>
      <c r="J24" s="31"/>
      <c r="K24" s="31"/>
      <c r="L24" s="31"/>
      <c r="M24" s="68"/>
      <c r="N24" s="31"/>
      <c r="O24" s="31"/>
      <c r="P24" s="31"/>
      <c r="Q24" s="31">
        <v>3</v>
      </c>
      <c r="R24" s="31"/>
      <c r="S24" s="54">
        <f t="shared" si="4"/>
        <v>86</v>
      </c>
      <c r="T24" s="17">
        <v>14</v>
      </c>
      <c r="U24" s="18">
        <v>14</v>
      </c>
      <c r="V24" s="18">
        <v>16</v>
      </c>
      <c r="W24" s="18"/>
      <c r="X24" s="18">
        <v>44</v>
      </c>
      <c r="Y24" s="18"/>
      <c r="Z24" s="19"/>
      <c r="AA24" s="18"/>
      <c r="AB24" s="18"/>
      <c r="AC24" s="44"/>
      <c r="AD24" s="18"/>
      <c r="AE24" s="18"/>
      <c r="AF24" s="18"/>
      <c r="AG24" s="60">
        <f t="shared" si="2"/>
        <v>88</v>
      </c>
      <c r="AH24" s="23">
        <f t="shared" si="0"/>
        <v>97.72727272727273</v>
      </c>
      <c r="AI24" s="66" t="str">
        <f t="shared" si="3"/>
        <v>1</v>
      </c>
    </row>
    <row r="25" spans="1:35" ht="13.5" thickBot="1">
      <c r="A25" s="93" t="s">
        <v>28</v>
      </c>
      <c r="B25" s="108" t="s">
        <v>197</v>
      </c>
      <c r="C25" s="108" t="s">
        <v>198</v>
      </c>
      <c r="D25" s="31">
        <v>11.75</v>
      </c>
      <c r="E25" s="31">
        <v>13</v>
      </c>
      <c r="F25" s="31">
        <v>15.5</v>
      </c>
      <c r="G25" s="31"/>
      <c r="H25" s="31">
        <v>44</v>
      </c>
      <c r="I25" s="31"/>
      <c r="J25" s="31"/>
      <c r="K25" s="31"/>
      <c r="L25" s="31"/>
      <c r="M25" s="68"/>
      <c r="N25" s="31"/>
      <c r="O25" s="31"/>
      <c r="P25" s="31"/>
      <c r="Q25" s="31">
        <v>1.25</v>
      </c>
      <c r="R25" s="31"/>
      <c r="S25" s="54">
        <f t="shared" si="4"/>
        <v>85.5</v>
      </c>
      <c r="T25" s="17">
        <v>14</v>
      </c>
      <c r="U25" s="18">
        <v>14</v>
      </c>
      <c r="V25" s="18">
        <v>16</v>
      </c>
      <c r="W25" s="18"/>
      <c r="X25" s="18">
        <v>44</v>
      </c>
      <c r="Y25" s="18"/>
      <c r="Z25" s="19"/>
      <c r="AA25" s="18"/>
      <c r="AB25" s="18"/>
      <c r="AC25" s="44"/>
      <c r="AD25" s="18"/>
      <c r="AE25" s="18"/>
      <c r="AF25" s="18"/>
      <c r="AG25" s="60">
        <f t="shared" si="2"/>
        <v>88</v>
      </c>
      <c r="AH25" s="23">
        <f t="shared" si="0"/>
        <v>97.1590909090909</v>
      </c>
      <c r="AI25" s="66" t="str">
        <f t="shared" si="3"/>
        <v>1</v>
      </c>
    </row>
    <row r="26" spans="1:35" ht="13.5" thickBot="1">
      <c r="A26" s="93" t="s">
        <v>29</v>
      </c>
      <c r="B26" s="108" t="s">
        <v>206</v>
      </c>
      <c r="C26" s="108" t="s">
        <v>207</v>
      </c>
      <c r="D26" s="31">
        <v>13</v>
      </c>
      <c r="E26" s="31">
        <v>14</v>
      </c>
      <c r="F26" s="31">
        <v>15.5</v>
      </c>
      <c r="G26" s="31"/>
      <c r="H26" s="31">
        <v>44</v>
      </c>
      <c r="I26" s="31"/>
      <c r="J26" s="31"/>
      <c r="K26" s="31"/>
      <c r="L26" s="31"/>
      <c r="M26" s="68"/>
      <c r="N26" s="31"/>
      <c r="O26" s="31"/>
      <c r="P26" s="31"/>
      <c r="Q26" s="31">
        <v>2.75</v>
      </c>
      <c r="R26" s="31"/>
      <c r="S26" s="54">
        <f t="shared" si="4"/>
        <v>89.25</v>
      </c>
      <c r="T26" s="17">
        <v>14</v>
      </c>
      <c r="U26" s="18">
        <v>14</v>
      </c>
      <c r="V26" s="18">
        <v>16</v>
      </c>
      <c r="W26" s="18"/>
      <c r="X26" s="18">
        <v>44</v>
      </c>
      <c r="Y26" s="18"/>
      <c r="Z26" s="19"/>
      <c r="AA26" s="18"/>
      <c r="AB26" s="18"/>
      <c r="AC26" s="44"/>
      <c r="AD26" s="18"/>
      <c r="AE26" s="18"/>
      <c r="AF26" s="18"/>
      <c r="AG26" s="60">
        <f t="shared" si="2"/>
        <v>88</v>
      </c>
      <c r="AH26" s="23">
        <f t="shared" si="0"/>
        <v>101.42045454545455</v>
      </c>
      <c r="AI26" s="66" t="str">
        <f t="shared" si="3"/>
        <v>1</v>
      </c>
    </row>
    <row r="27" spans="1:35" ht="13.5" thickBot="1">
      <c r="A27" s="93" t="s">
        <v>30</v>
      </c>
      <c r="B27" s="108" t="s">
        <v>208</v>
      </c>
      <c r="C27" s="108" t="s">
        <v>209</v>
      </c>
      <c r="D27" s="82">
        <v>11</v>
      </c>
      <c r="E27" s="82">
        <v>11</v>
      </c>
      <c r="F27" s="82">
        <v>16</v>
      </c>
      <c r="G27" s="82"/>
      <c r="H27" s="82">
        <v>36</v>
      </c>
      <c r="I27" s="82"/>
      <c r="J27" s="82"/>
      <c r="K27" s="82"/>
      <c r="L27" s="82"/>
      <c r="M27" s="83"/>
      <c r="N27" s="82"/>
      <c r="O27" s="82"/>
      <c r="P27" s="82"/>
      <c r="Q27" s="82"/>
      <c r="R27" s="82"/>
      <c r="S27" s="84">
        <f t="shared" si="1"/>
        <v>74</v>
      </c>
      <c r="T27" s="17">
        <v>14</v>
      </c>
      <c r="U27" s="18">
        <v>14</v>
      </c>
      <c r="V27" s="18">
        <v>16</v>
      </c>
      <c r="W27" s="18"/>
      <c r="X27" s="18">
        <v>44</v>
      </c>
      <c r="Y27" s="18"/>
      <c r="Z27" s="19"/>
      <c r="AA27" s="18"/>
      <c r="AB27" s="85"/>
      <c r="AC27" s="86"/>
      <c r="AD27" s="85"/>
      <c r="AE27" s="85"/>
      <c r="AF27" s="85"/>
      <c r="AG27" s="87">
        <f t="shared" si="2"/>
        <v>88</v>
      </c>
      <c r="AH27" s="43">
        <f t="shared" si="0"/>
        <v>84.0909090909091</v>
      </c>
      <c r="AI27" s="66" t="str">
        <f t="shared" si="3"/>
        <v>1</v>
      </c>
    </row>
    <row r="28" spans="1:35" ht="13.5" thickBot="1">
      <c r="A28" s="91"/>
      <c r="B28" s="37" t="s">
        <v>33</v>
      </c>
      <c r="C28" s="41"/>
      <c r="D28" s="42">
        <f aca="true" t="shared" si="5" ref="D28:AI28">AVERAGE(D3:D27)</f>
        <v>8.35</v>
      </c>
      <c r="E28" s="42">
        <f t="shared" si="5"/>
        <v>13.34</v>
      </c>
      <c r="F28" s="42">
        <f t="shared" si="5"/>
        <v>14.38</v>
      </c>
      <c r="G28" s="42" t="e">
        <f t="shared" si="5"/>
        <v>#DIV/0!</v>
      </c>
      <c r="H28" s="42">
        <f t="shared" si="5"/>
        <v>38.48</v>
      </c>
      <c r="I28" s="42" t="e">
        <f t="shared" si="5"/>
        <v>#DIV/0!</v>
      </c>
      <c r="J28" s="42" t="e">
        <f t="shared" si="5"/>
        <v>#DIV/0!</v>
      </c>
      <c r="K28" s="42" t="e">
        <f t="shared" si="5"/>
        <v>#DIV/0!</v>
      </c>
      <c r="L28" s="42" t="e">
        <f t="shared" si="5"/>
        <v>#DIV/0!</v>
      </c>
      <c r="M28" s="42" t="e">
        <f t="shared" si="5"/>
        <v>#DIV/0!</v>
      </c>
      <c r="N28" s="42" t="e">
        <f t="shared" si="5"/>
        <v>#DIV/0!</v>
      </c>
      <c r="O28" s="42" t="e">
        <f t="shared" si="5"/>
        <v>#DIV/0!</v>
      </c>
      <c r="P28" s="42" t="e">
        <f t="shared" si="5"/>
        <v>#DIV/0!</v>
      </c>
      <c r="Q28" s="42">
        <f t="shared" si="5"/>
        <v>2.2613636363636362</v>
      </c>
      <c r="R28" s="42" t="e">
        <f t="shared" si="5"/>
        <v>#DIV/0!</v>
      </c>
      <c r="S28" s="56">
        <f t="shared" si="5"/>
        <v>76.54</v>
      </c>
      <c r="T28" s="42">
        <f t="shared" si="5"/>
        <v>14</v>
      </c>
      <c r="U28" s="42">
        <f t="shared" si="5"/>
        <v>14</v>
      </c>
      <c r="V28" s="42">
        <f t="shared" si="5"/>
        <v>16</v>
      </c>
      <c r="W28" s="42" t="e">
        <f t="shared" si="5"/>
        <v>#DIV/0!</v>
      </c>
      <c r="X28" s="42">
        <f t="shared" si="5"/>
        <v>44</v>
      </c>
      <c r="Y28" s="42" t="e">
        <f t="shared" si="5"/>
        <v>#DIV/0!</v>
      </c>
      <c r="Z28" s="42" t="e">
        <f t="shared" si="5"/>
        <v>#DIV/0!</v>
      </c>
      <c r="AA28" s="42" t="e">
        <f t="shared" si="5"/>
        <v>#DIV/0!</v>
      </c>
      <c r="AB28" s="42" t="e">
        <f t="shared" si="5"/>
        <v>#DIV/0!</v>
      </c>
      <c r="AC28" s="42" t="e">
        <f t="shared" si="5"/>
        <v>#DIV/0!</v>
      </c>
      <c r="AD28" s="42" t="e">
        <f t="shared" si="5"/>
        <v>#DIV/0!</v>
      </c>
      <c r="AE28" s="42" t="e">
        <f t="shared" si="5"/>
        <v>#DIV/0!</v>
      </c>
      <c r="AF28" s="42" t="e">
        <f t="shared" si="5"/>
        <v>#DIV/0!</v>
      </c>
      <c r="AG28" s="61">
        <f t="shared" si="5"/>
        <v>88</v>
      </c>
      <c r="AH28" s="39">
        <f t="shared" si="5"/>
        <v>86.97727272727272</v>
      </c>
      <c r="AI28" s="67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105"/>
      <c r="T29" s="27"/>
      <c r="U29" s="27"/>
      <c r="V29" s="27"/>
      <c r="W29" s="27"/>
      <c r="X29" s="28"/>
      <c r="AB29" s="28"/>
      <c r="AG29" s="106"/>
      <c r="AH29" s="29"/>
      <c r="AI29" s="107"/>
    </row>
    <row r="30" spans="1:35" ht="12.75">
      <c r="A30" s="33"/>
      <c r="B30" s="40">
        <v>2</v>
      </c>
      <c r="C30" t="s">
        <v>94</v>
      </c>
      <c r="E30" s="40">
        <v>4</v>
      </c>
      <c r="F30" t="s">
        <v>96</v>
      </c>
      <c r="H30" s="28"/>
      <c r="I30" s="28"/>
      <c r="J30" t="s">
        <v>34</v>
      </c>
      <c r="M30" s="28"/>
      <c r="N30" s="28" t="s">
        <v>36</v>
      </c>
      <c r="S30" s="26"/>
      <c r="AE30" s="26"/>
      <c r="AG30" s="106"/>
      <c r="AH30" s="29"/>
      <c r="AI30" s="107"/>
    </row>
    <row r="31" spans="1:35" ht="12.75">
      <c r="A31" s="33"/>
      <c r="B31" s="40">
        <v>3</v>
      </c>
      <c r="C31" t="s">
        <v>95</v>
      </c>
      <c r="E31" s="40">
        <v>5</v>
      </c>
      <c r="F31" t="s">
        <v>97</v>
      </c>
      <c r="H31" s="28"/>
      <c r="J31" t="s">
        <v>35</v>
      </c>
      <c r="M31" s="28"/>
      <c r="S31" s="26"/>
      <c r="AE31" s="26"/>
      <c r="AG31" s="106"/>
      <c r="AH31" s="29"/>
      <c r="AI31" s="107"/>
    </row>
    <row r="32" spans="1:35" ht="12.75">
      <c r="A32" s="33"/>
      <c r="H32" s="28"/>
      <c r="N32" s="26"/>
      <c r="P32" s="26"/>
      <c r="S32" s="105"/>
      <c r="T32" s="27"/>
      <c r="U32" s="27"/>
      <c r="V32" s="27"/>
      <c r="W32" s="27"/>
      <c r="X32" s="28"/>
      <c r="AB32" s="28"/>
      <c r="AG32" s="106"/>
      <c r="AH32" s="29"/>
      <c r="AI32" s="107"/>
    </row>
    <row r="33" spans="1:35" ht="12.75">
      <c r="A33" s="33"/>
      <c r="H33" s="28"/>
      <c r="N33" s="26"/>
      <c r="P33" s="26"/>
      <c r="S33" s="105"/>
      <c r="T33" s="27"/>
      <c r="U33" s="27"/>
      <c r="V33" s="27"/>
      <c r="W33" s="27"/>
      <c r="X33" s="28"/>
      <c r="AB33" s="28"/>
      <c r="AG33" s="106"/>
      <c r="AH33" s="29"/>
      <c r="AI33" s="107"/>
    </row>
  </sheetData>
  <sheetProtection/>
  <mergeCells count="2">
    <mergeCell ref="D1:R1"/>
    <mergeCell ref="T1:A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Matyáše Lercha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204</dc:creator>
  <cp:keywords/>
  <dc:description/>
  <cp:lastModifiedBy>simeckova</cp:lastModifiedBy>
  <cp:lastPrinted>2020-01-15T09:49:44Z</cp:lastPrinted>
  <dcterms:created xsi:type="dcterms:W3CDTF">2010-09-21T06:58:36Z</dcterms:created>
  <dcterms:modified xsi:type="dcterms:W3CDTF">2020-06-23T11:45:13Z</dcterms:modified>
  <cp:category/>
  <cp:version/>
  <cp:contentType/>
  <cp:contentStatus/>
</cp:coreProperties>
</file>